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3920" tabRatio="923"/>
  </bookViews>
  <sheets>
    <sheet name="REKAPITULACE" sheetId="25" r:id="rId1"/>
    <sheet name="M.č. 302" sheetId="26" r:id="rId2"/>
    <sheet name="M.č. 303" sheetId="27" r:id="rId3"/>
    <sheet name="M.č. 305" sheetId="28" r:id="rId4"/>
  </sheets>
  <definedNames>
    <definedName name="_xlnm.Print_Area" localSheetId="1">'M.č. 302'!$A$1:$H$37</definedName>
    <definedName name="_xlnm.Print_Area" localSheetId="2">'M.č. 303'!$A$1:$H$50</definedName>
    <definedName name="_xlnm.Print_Area" localSheetId="3">'M.č. 305'!$A$1:$H$27</definedName>
    <definedName name="_xlnm.Print_Area" localSheetId="0">REKAPITULACE!$A$1:$G$12</definedName>
  </definedNames>
  <calcPr calcId="145621" iterateDelta="1E-4"/>
</workbook>
</file>

<file path=xl/calcChain.xml><?xml version="1.0" encoding="utf-8"?>
<calcChain xmlns="http://schemas.openxmlformats.org/spreadsheetml/2006/main">
  <c r="F26" i="27" l="1"/>
  <c r="F9" i="26" l="1"/>
  <c r="F8" i="26"/>
  <c r="F9" i="28" l="1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F41" i="27"/>
  <c r="F42" i="27"/>
  <c r="F43" i="27"/>
  <c r="F44" i="27"/>
  <c r="F45" i="27"/>
  <c r="F46" i="27"/>
  <c r="F47" i="27"/>
  <c r="F48" i="27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B9" i="25" l="1"/>
  <c r="F8" i="28" l="1"/>
  <c r="B8" i="25" l="1"/>
  <c r="B7" i="25"/>
  <c r="F8" i="27" l="1"/>
  <c r="F49" i="27" l="1"/>
  <c r="F50" i="27" s="1"/>
  <c r="D8" i="25" s="1"/>
  <c r="F36" i="26" l="1"/>
  <c r="F37" i="26" s="1"/>
  <c r="F26" i="28"/>
  <c r="F27" i="28" s="1"/>
  <c r="D9" i="25" s="1"/>
  <c r="D7" i="25" l="1"/>
  <c r="D10" i="25" s="1"/>
</calcChain>
</file>

<file path=xl/sharedStrings.xml><?xml version="1.0" encoding="utf-8"?>
<sst xmlns="http://schemas.openxmlformats.org/spreadsheetml/2006/main" count="331" uniqueCount="154">
  <si>
    <t>Název stavby:</t>
  </si>
  <si>
    <t>Název objektu:</t>
  </si>
  <si>
    <t>Název dílu:</t>
  </si>
  <si>
    <t>Zkratka(označení) dílu:</t>
  </si>
  <si>
    <t>Počet měrných jednotek</t>
  </si>
  <si>
    <t>Měrná jednotka</t>
  </si>
  <si>
    <t>AVT</t>
  </si>
  <si>
    <t>ID</t>
  </si>
  <si>
    <t>AV TECHNOLOGIE</t>
  </si>
  <si>
    <t>Popis položky</t>
  </si>
  <si>
    <t>Jednotková cena [Kč]</t>
  </si>
  <si>
    <t>Celková cena [Kč]</t>
  </si>
  <si>
    <t>Technické specifikace, uživatelské standardy</t>
  </si>
  <si>
    <t>OSTRAVSKÁ UNIVERZITA, ČS. LEGIÍ 9, OSTRAVA</t>
  </si>
  <si>
    <t>FILOZOFICKÁ FAKULTA</t>
  </si>
  <si>
    <t>M.č. 303, přednáškový sál</t>
  </si>
  <si>
    <t xml:space="preserve">M.č. 302, tlumočnická laboratoř </t>
  </si>
  <si>
    <t>ks</t>
  </si>
  <si>
    <t xml:space="preserve">Náhledový monitor, LCD 65"
</t>
  </si>
  <si>
    <t>Keramická tabule 1200x1200mm</t>
  </si>
  <si>
    <t>Plošné ozvučení - podhledový reproduktor dvoupásmový</t>
  </si>
  <si>
    <t>Centrální napájecí jednotka 18V/12A</t>
  </si>
  <si>
    <t>Audio rozhraní - 2x audio vstup, 2x výstup, konverze na DANTE</t>
  </si>
  <si>
    <t>Centrální audio matice</t>
  </si>
  <si>
    <t>Rack pro av techniku instalovaný v katedře</t>
  </si>
  <si>
    <t>AIO PC</t>
  </si>
  <si>
    <t>All-In-One PC, x86-64 kompatibilní. 
Minimální parametry: výkon v PassMark CPU Mark min. 7000, 8GB RAM, 240GB SSD, obrazové vstupy i výstupy (DP/HDMI). Včetně příslušenství (kabeláž a periferie).</t>
  </si>
  <si>
    <t>Držák monitoru stěnový</t>
  </si>
  <si>
    <t>Prezentační AV přepínač</t>
  </si>
  <si>
    <t>Ovládací panel pro audio sekci systému</t>
  </si>
  <si>
    <t>Sada kabeláže celkem dle KK</t>
  </si>
  <si>
    <t>INSTALAČNÍ PRÁCE 15%</t>
  </si>
  <si>
    <t>kpl</t>
  </si>
  <si>
    <t>Celkem m.č. 302</t>
  </si>
  <si>
    <t>Prostorové ozvučení - efektové</t>
  </si>
  <si>
    <t>Držák projektoru</t>
  </si>
  <si>
    <t>Celkem m.č. 303</t>
  </si>
  <si>
    <t>Blu-ray přehrávač</t>
  </si>
  <si>
    <t>Sada čtyř bezdrátových mikrofonů</t>
  </si>
  <si>
    <t>Projektor s laserovým zdrojem, minimální parametry: výkon 5000 lumenů, rozlišení min WXGA, H/V posun objektivu, obrazové vstupy digitální i analog., řízení RS232, LAN, provozní hlučnost projektoru max. 39 dB. Životnost světelného zdroje 20 000 hodin.</t>
  </si>
  <si>
    <t>Centrální projektor</t>
  </si>
  <si>
    <t>Elektricky rolované průzvučné projekční plátno šíře 4,5m instalované v podhledu</t>
  </si>
  <si>
    <t>Keramická tabule, šířka 2 m</t>
  </si>
  <si>
    <t xml:space="preserve">Přípojné místo zápustné. Materiál kov, barva černá. Integrovaná AV kabeláž s konektivitou HDMI, DP, VGA a audio. Vč. 230VAC. </t>
  </si>
  <si>
    <t>Přípojné místo pro prezentaci</t>
  </si>
  <si>
    <t xml:space="preserve">Přípojné místo zápustné. Materiál kov, barva černá. Příprava pro  230VAC. </t>
  </si>
  <si>
    <t>Přípojné místo pro přípravu na 230V</t>
  </si>
  <si>
    <t>Celkem:</t>
  </si>
  <si>
    <t>Koaxiální reproduktor 6,5 a 0,75'', kmit. rozsah 75 Hz - 20 kHz, příkon 75 W, transformátor s odbočkami 60, 30, 15 W, vyzařovací úhel 110°, max .SPL 106 dB/1m.</t>
  </si>
  <si>
    <t>Reprosoustava typu line array, 16x1" a 4x5", 45°/25°, 60Hz-20kHz, rozšiřující modul 4x5", příkon 500W, přepínatelná směrová charakteristika (vertikálně 45° / 25°).</t>
  </si>
  <si>
    <t>Surround Sound Processor, Dolby,  DTS a PCM, automatická detekce formátu, sedm kanálů, devítipásmový parametrický EQ.</t>
  </si>
  <si>
    <t>Osmikanálový výkonový zesilovač, 300W / kanál</t>
  </si>
  <si>
    <t>7” LCD dotykový panel pro ovládání AV centrály, min. rozlišení 800x780, možnost Power over Ethernet, vestavěné repro, instalace do víka přípojného místa, drátové provedení.</t>
  </si>
  <si>
    <t>Ovládací panel AV</t>
  </si>
  <si>
    <t>Dotykový panel pro ovládání audio subsystému na bázi AIO PC, kompatibilní se software centrální audio matice.</t>
  </si>
  <si>
    <t>Rack s otevřenou konstrukcí (rám) pro zabudování do katedry, ocelová konstrukce, povrch úprava černá. Rozměry [šxvxh] 490 x 468 x 584 mm</t>
  </si>
  <si>
    <t>Rack s výsuvnou a otočnou konstrukcí pro přístup k zadním panelům instalovaných zařízení, ocelová konstrukce, povrch úprava černá. Rozměry [šxvxh] 498 x 610 x 489 mm. Doporučena rezerva min. 100 mm ve všech směrech pro manipulaci a pohyb.</t>
  </si>
  <si>
    <t>Záznamové zařízení Dante, 64 kanálů</t>
  </si>
  <si>
    <t>Ovládací panel AV pro tech. obsluhu</t>
  </si>
  <si>
    <t>7” LCD dotykový panel pro ovládání AV centrály, min. rozlišení 800x780, možnost Power over Ethernet, vestavěné repro, instalace do stolu/zdi, drátové provedení.</t>
  </si>
  <si>
    <t>10” LCD dotykový panel pro ovládání AV centrály, min. rozlišení 1024x600, možnost Power over Ethernet, vestavěné repro, instalace do stolu/zdi, drátové provedení.</t>
  </si>
  <si>
    <t>Rack pro av techniku instalovaný pod podestou schodiště</t>
  </si>
  <si>
    <t>Rack s výsuvnou a otočnou konstrukcí pro přístup k zadním panelům instalovaných zařízení, ocelová konstrukce, povrch úprava černá. Rozměry [šxvxh] 498 x 1403 x 489 mm. Doporučena rezerva min. 100 mm ve všech směrech pro manipulaci a pohyb.</t>
  </si>
  <si>
    <t>Prezentační AV přepínač a řídící procesor</t>
  </si>
  <si>
    <t>Prezentační přepínač/switcher s minimální konektivitou: Vstupy: 2xVGA, 4xHDMI, 5x stereo audio (sym.), mikrofonní (48V fantomové napájení). Výstup: 2x HDMI, 1x TP, výkonový zesilovač min. 2x 50W.  integrovaný řídící procesor (3x RS232 port, 4x relé, 3x LAN port, 4x GPIO, 2x IR serial, expanzní sběrnice), dodávka, montáž, instalace, programování. Součástí dodávky je i otevřený zdrojový kód s vnitřním programem.</t>
  </si>
  <si>
    <t>Ovládací panel</t>
  </si>
  <si>
    <t>Rozšiřující tlačítkový panel pro komunikaci s řídícím procesorem AV centrály. 5x podsvětlená tlačítka.</t>
  </si>
  <si>
    <t xml:space="preserve">PTZ kamera </t>
  </si>
  <si>
    <t>Mikrofon u PTZ kamery</t>
  </si>
  <si>
    <t>Kompaktní kondenzátorový mikrofon s kardioidní charakteristikou, včetně mikrofonního předzesilovače (linkový výstup))</t>
  </si>
  <si>
    <t>Konzole/držák pro kameru</t>
  </si>
  <si>
    <t>Kompatibilní s kamerou.</t>
  </si>
  <si>
    <t>Kombinovaný převodník VGA+A, DP a HDMI na DTP</t>
  </si>
  <si>
    <t>Multiformátový přepínač se třemi video vstupy, integrovaný TP převodník (pro vzd. min. 70m). Vstupy: DisplayPort, HDMI, VGA + audio, automatické přepínaní vstupů, podporované rozlišené až 4K.</t>
  </si>
  <si>
    <t>Převodník HDMI na DTP</t>
  </si>
  <si>
    <t>Převodník DTP na HDMI</t>
  </si>
  <si>
    <t>Převodník DTP na HDMI. Pro kabeláž do 70 m, rozlišení do 4K, přenos. rychlost až 10,2 Gb/s, barev. rozl. 12-bit, průchozí pro CEC.</t>
  </si>
  <si>
    <t xml:space="preserve">Sloupové reprosoustavy </t>
  </si>
  <si>
    <t>Kompatibilní s typem projektoru, teleskopický</t>
  </si>
  <si>
    <t>Univerzální BDP přehrávač. Výstupy: analog 7.1, 5.1, stereo.
Coaxial/Optical Audio: Dolby Digital, DTS, 2ch/192kHz PCM.
HDMI video vstup i výstup</t>
  </si>
  <si>
    <t>24 x 1000 Mbps, PoE, racková instalace, QoS,  přepínací kapacita 52 Gbps</t>
  </si>
  <si>
    <t>Switch, 24 portů, PoE</t>
  </si>
  <si>
    <t>Kompatibilní s typem projektoru</t>
  </si>
  <si>
    <t>Vysílač pro tlumočnický systém</t>
  </si>
  <si>
    <t>Ovládací panel pro rolety</t>
  </si>
  <si>
    <t>Tlačítkový panel pro komunikaci s AV přepínačem a řídícím systémem, 
šest podsvícených tlačítek, regulátor hlasitosti. Možnost navázání na rozšiřující panel pro ovládání rolet.</t>
  </si>
  <si>
    <t>Spínací jednotka do racku</t>
  </si>
  <si>
    <t>Jednotka pro vzdálené řízení/spínání čtyř zásuvek (individuálně), kontrola proudového zatížení, sekvenční spínání, rozhraní LAN, web management.</t>
  </si>
  <si>
    <t>M.č. 305, multimediální učebna</t>
  </si>
  <si>
    <t>Tlumočnický pult</t>
  </si>
  <si>
    <t>Napájecí zdroj pro tlumočnické pulty, samostatný rozvod 18V</t>
  </si>
  <si>
    <t>Mobilní tlumočnický pult pro dva překladatele, 
individuální regulace hlasitosti, symetrický vstup (floor in), 2x symetrický výstup, fantomové napájení mikrofonů (12VDC). Včetně sluchátek s mikrofonem.</t>
  </si>
  <si>
    <t>bez DPH</t>
  </si>
  <si>
    <t>Přípojné místo pro technickou obsluhu</t>
  </si>
  <si>
    <t>Přípojné místo zápustné. Materiál kov, barva černá. Audio vstup a výstup, napojení na sluch zesilovač.</t>
  </si>
  <si>
    <t>Sluchátkový zesilovač</t>
  </si>
  <si>
    <t>Sluchátka pro technickou obsluhu</t>
  </si>
  <si>
    <t>Uzavřená dynamická stereo sluchátka, jednostranně připojený kabel, vč. ochranného pouzdra. Jack 3,5 mm a redukce na 6,3 mm.</t>
  </si>
  <si>
    <t>Sluchátka pro odposlech vyučujícím a přísedícím</t>
  </si>
  <si>
    <t>Rozšiřující karta pro audio matici</t>
  </si>
  <si>
    <t>Rozšiřující karta - 4 analogové symetrické výstupy, vzorkování 44,1/48 kHz, rozlišení 20 bit</t>
  </si>
  <si>
    <t>LCD zobrazovač min 65'', rozlišení min. 1920 x 1080.</t>
  </si>
  <si>
    <t>Stolní mikrofon pro komunikaci přísedících s kabinami</t>
  </si>
  <si>
    <t>Stolní mikrofon s tlačítkem mute, kardioida, fantomové napájení, citlivost min. 10 mV/Pa.</t>
  </si>
  <si>
    <t xml:space="preserve">Náhledový monitor, LCD 50"
</t>
  </si>
  <si>
    <t>LCD zobrazovač min 50'', rozlišení min. 1920 x 1080.</t>
  </si>
  <si>
    <t>Reprosoustava nízkofrekvenční</t>
  </si>
  <si>
    <t>Subwoofer s 18'' reproduktorem, kmit. rozsah 38 - 100 Hz (+/- 3 dB), max příkon 300 W, char. citl. 100 dB (1W/1m), impedance  8 ohm</t>
  </si>
  <si>
    <t xml:space="preserve">Reprosoustavy sloupové hlavní </t>
  </si>
  <si>
    <t xml:space="preserve">Výkonový zesilovač osmikanálový </t>
  </si>
  <si>
    <t xml:space="preserve">Audio procesor DSP </t>
  </si>
  <si>
    <t>Mikroportové sady - 2x ruční s kondenzátorovým mikrofonem (superkardioida), 2x náhlavní, vč. rackových adaptérů</t>
  </si>
  <si>
    <t>Ruční kardioidní dynamický mikrofon/vysílač (926 - 928 MHz, 863 - 865 MHz, min. 10mW, 6 kanálů), dosah min. 50m interiér, 100m exteriér, provoz min. 8 hodin.</t>
  </si>
  <si>
    <t>Ruční mikrofon pro autonomní provoz s bezdr. přijímači</t>
  </si>
  <si>
    <t>Keramická tabule, šířka min. 2 m</t>
  </si>
  <si>
    <t>Vysílač 863/865 MHz, min. 6 volitelných kmitočtů, instalace do racku, display, možnost připojení sluchátek, vč. napájecího zdroje a antény.</t>
  </si>
  <si>
    <t>Nabíjecí box pro přijímače tl. systému (pro 40 jednotek)</t>
  </si>
  <si>
    <t>Motoricky polohovatelná kamera s rozl. 1080p/60Hz, 10z optický zoom, výstupy DVI a IP Streaming (současně), řízení RS232, kodek min. H.264.</t>
  </si>
  <si>
    <t>Projektor</t>
  </si>
  <si>
    <t>LCD projektor min. 3500 ANSI Lumen, kontrast  min. 8000:1, rozlišení  1920 x 1080, životnost lampy min 8000 h.</t>
  </si>
  <si>
    <t>Reprosoustava typu line array, 8x2",  20°/150°, 100Hz-18kHz, příkon min 100W.</t>
  </si>
  <si>
    <t xml:space="preserve">Kamera USB pro videokonferenční provoz </t>
  </si>
  <si>
    <t>1080p výstup, úhel min. 90°, umístění v čele místnosti, včetně USB kabelu 15 m s opakovačem.</t>
  </si>
  <si>
    <t>Duální mikrofonní předzesilovač se stereo výstupy a kompresorem. Dvojitý ovladač hlasitosti.</t>
  </si>
  <si>
    <t xml:space="preserve">Stolní mikrofon pro videokonferenční provoz </t>
  </si>
  <si>
    <t xml:space="preserve">Mikrofonní předzesilovač pro videokonferenční provoz </t>
  </si>
  <si>
    <t>Stolní mikrofon, kardioidní charakteristika, tlačítko PTT</t>
  </si>
  <si>
    <t>AV centrála - minimální konfigurace: 4-8 video vstupů, 2 video výstupy, audio integrovaný audioprocesor (4x mic/line vstup - 48V fantom napájení, 6x stereo line vstup, 4x stereo line výstup, expanzní sběrnice) , integrovaný zesilovač s výkonem min. 2x50W/4ohm, integrovaný řídící procesor (3x RS232 port, 4x relé, 3x LAN port, 4x GPIO, 2x IR serial, expanzní sběrnice), dodávka, montáž, instalace, programování. Součástí dodávky je i otevřený zdrojový kód s vnitřním programem.</t>
  </si>
  <si>
    <t>Převodník TP na HDMI</t>
  </si>
  <si>
    <t>Převodník TP na HDMI. Pro kabeláž do 70 m, rozlišení do 4K, přenos. rychlost až 10,2 Gb/s, barev. rozl. 12-bit, průchozí pro CEC.</t>
  </si>
  <si>
    <t>Kombinovaný převodník VGA+A, DP a HDMI na TP</t>
  </si>
  <si>
    <t>Převodník TP na HDMI. Pro kabeláž do 70 m, rozlišení do 4K, přenos. rychlost až 10,2 Gb/s, barev. rozl. 12-bit, průchozí pro CEC. Použití pro hlavní projektor a náhledové monitory.</t>
  </si>
  <si>
    <t>AV centrála - minimální konfigurace: 6-8 vstupů, 6 výstupů, integrovaný audioprocesor (4x mic/line vstup - 48V fantom napájení, 6x stereo line vstup, 4x stereo line výstup, expanzní sběrnice) , integrovaný zesilovač s výkonem min. 2x50W/4ohm, integrovaný řídící procesor (3x RS232 port, 4x relé, 3x LAN port, 4x GPIO, 2x IR serial, expanzní sběrnice), dodávka, montáž, instalace, programování. Součástí dodávky je i otevřený zdrojový kód s vnitřním programem.</t>
  </si>
  <si>
    <t>Mobilní vozík pro nabíjecí boxy</t>
  </si>
  <si>
    <t>Sluchátkový zesilovač s regulací hlasitosti, min. 25mW, výstupní konektor jack 3,5 mm</t>
  </si>
  <si>
    <t>Držák monitoru stěnový, nastavitelný</t>
  </si>
  <si>
    <t>Kompatibilní s typem monitoru, systém s ramenem umožňující natočení a odstup od zdi pro optimalizaci osy vůči divákům.</t>
  </si>
  <si>
    <t>Sada pro komunikaci s řízením osvětlení</t>
  </si>
  <si>
    <t>Převodník RS232 na RS 485, Řídicí modul pro stmívatelné předřadníky zářivek (DALI) a 6xrelé 10A,230V do rozvaděče</t>
  </si>
  <si>
    <t>Sada pro komunikaci s řízením osvětlení, rolet a předělu sálu</t>
  </si>
  <si>
    <t>Vozík kompatibilní s třemi nabíjecími boxy. Kolečka o průměru min. 150 mm odolné proti oděru. Nosnost min. 30 kg. Fixace boxů s využitím jejich úchytů do racku. Včetně kabeláže pro současný běh tří boxů (předpoklad max. příkon 450W).</t>
  </si>
  <si>
    <t>Převodník HDMI na UTP, vč. audio vstupu. Pro kabeláž do 70 m, rozlišení do 4K. přenos. rychlost 10,2 Gb/s, barev. hl. 12 bitů, 3D, bezeztrátové HD audio .</t>
  </si>
  <si>
    <t>Sluchátkový zesilovač, symetrický vstup, regulace úrovně a vyvážení sterea, stero/mono přepínač.</t>
  </si>
  <si>
    <t>Velkoformátové motorové promítací plátno, ocelový čtvercový tubus bílé barvy, standardně upraveno pro montáž na strop, automatické koncové spínače, povrch plátna matně bílý.</t>
  </si>
  <si>
    <t>Efektové reprosoustavy, kmit. rozsah 65 Hz - 18 kHz (±3dB), char. citlivost 91 dB SPL/1W/1 m, max. příkon 150 W, certifikace THX, vyz. úhel 90°, max. SPL 122 dB/1m, impedance 8 ohm.</t>
  </si>
  <si>
    <t>Přípojné místo/převodník - 2x audio vstup, 2x výstup, konverze na DANTE2. Rozlišení 24 bitů/96kHz, regulace zisku a fantomové napájení pro mikrofony.</t>
  </si>
  <si>
    <t>Zvukový procesor, vstupy 8 x mono, 2x stereo, 8 výstupů, DANTE (64 kanálů), slot pro rozšiřující karty, Automixer, Echo Canceller</t>
  </si>
  <si>
    <t>Záznamové zařízení Dante, 64 kanálů, 48kHz vstup i výstup, MADI AES/EBU: 8 kanálů, analogové vstupy a výstupy: 8x sym., THD+N: 0,004% max. Řízení přes RS422 a webové rozhraní, GPIO, konektor pro klávesnici, USB host.</t>
  </si>
  <si>
    <t>Nabíjecí box pro stetoskopické přijímače (celkem 40ks)</t>
  </si>
  <si>
    <t>Bezdrát. stetoskopický přijímač tlumočnického systému</t>
  </si>
  <si>
    <t>Přijímač 863/865 MHz, min. 6 volitelných kanálů, display, regulace hlasitosti, integrovaná sluchátka/stetoskop, vč. akumulátorů.</t>
  </si>
  <si>
    <t>Název a přesný typ výrobků</t>
  </si>
  <si>
    <t>Celkem m.č. 305</t>
  </si>
  <si>
    <t>15% ze součtu celkových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</si>
</sst>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\-"/>
    <numFmt numFmtId="165" formatCode="#,##0\ &quot;Kč&quot;"/>
    <numFmt numFmtId="166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name val="Arial"/>
      <family val="2"/>
      <charset val="238"/>
    </font>
    <font>
      <sz val="12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Tahoma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11" fillId="0" borderId="0"/>
    <xf numFmtId="0" fontId="6" fillId="0" borderId="0"/>
  </cellStyleXfs>
  <cellXfs count="75">
    <xf numFmtId="0" fontId="0" fillId="0" borderId="0" xfId="0"/>
    <xf numFmtId="0" fontId="1" fillId="0" borderId="3" xfId="0" applyFont="1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3" fillId="0" borderId="5" xfId="0" applyFont="1" applyBorder="1"/>
    <xf numFmtId="0" fontId="3" fillId="0" borderId="6" xfId="0" applyFont="1" applyBorder="1"/>
    <xf numFmtId="0" fontId="3" fillId="0" borderId="6" xfId="0" applyFont="1" applyBorder="1" applyAlignment="1"/>
    <xf numFmtId="0" fontId="0" fillId="0" borderId="7" xfId="0" applyBorder="1"/>
    <xf numFmtId="0" fontId="3" fillId="0" borderId="8" xfId="0" applyFont="1" applyBorder="1"/>
    <xf numFmtId="0" fontId="3" fillId="0" borderId="9" xfId="0" applyFont="1" applyBorder="1"/>
    <xf numFmtId="0" fontId="3" fillId="0" borderId="9" xfId="0" applyFont="1" applyBorder="1" applyAlignment="1"/>
    <xf numFmtId="0" fontId="0" fillId="0" borderId="10" xfId="0" applyBorder="1"/>
    <xf numFmtId="0" fontId="3" fillId="0" borderId="11" xfId="0" applyFont="1" applyBorder="1"/>
    <xf numFmtId="0" fontId="3" fillId="0" borderId="12" xfId="0" applyFont="1" applyBorder="1"/>
    <xf numFmtId="0" fontId="3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9" xfId="0" applyFont="1" applyBorder="1" applyAlignment="1">
      <alignment horizontal="center" vertical="top"/>
    </xf>
    <xf numFmtId="164" fontId="7" fillId="0" borderId="19" xfId="1" applyNumberFormat="1" applyFont="1" applyFill="1" applyBorder="1" applyAlignment="1">
      <alignment horizontal="right" vertical="top"/>
    </xf>
    <xf numFmtId="0" fontId="5" fillId="0" borderId="19" xfId="0" applyFont="1" applyBorder="1" applyAlignment="1">
      <alignment horizontal="left" vertical="top" wrapText="1"/>
    </xf>
    <xf numFmtId="165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0" fillId="0" borderId="1" xfId="0" applyBorder="1"/>
    <xf numFmtId="0" fontId="0" fillId="0" borderId="20" xfId="0" applyBorder="1"/>
    <xf numFmtId="0" fontId="0" fillId="0" borderId="21" xfId="0" applyBorder="1"/>
    <xf numFmtId="0" fontId="0" fillId="0" borderId="23" xfId="0" applyBorder="1"/>
    <xf numFmtId="49" fontId="0" fillId="0" borderId="0" xfId="0" applyNumberFormat="1" applyBorder="1" applyAlignment="1">
      <alignment vertical="top"/>
    </xf>
    <xf numFmtId="0" fontId="0" fillId="0" borderId="0" xfId="0" applyFill="1"/>
    <xf numFmtId="0" fontId="8" fillId="0" borderId="17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center" vertical="top"/>
    </xf>
    <xf numFmtId="164" fontId="7" fillId="0" borderId="25" xfId="1" applyNumberFormat="1" applyFont="1" applyFill="1" applyBorder="1" applyAlignment="1">
      <alignment horizontal="right" vertical="top"/>
    </xf>
    <xf numFmtId="0" fontId="5" fillId="0" borderId="25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center" vertical="top"/>
    </xf>
    <xf numFmtId="164" fontId="10" fillId="0" borderId="19" xfId="1" applyNumberFormat="1" applyFont="1" applyFill="1" applyBorder="1" applyAlignment="1">
      <alignment horizontal="right" vertical="top"/>
    </xf>
    <xf numFmtId="0" fontId="8" fillId="0" borderId="19" xfId="0" applyFont="1" applyBorder="1" applyAlignment="1">
      <alignment horizontal="left" vertical="center" wrapText="1"/>
    </xf>
    <xf numFmtId="0" fontId="0" fillId="0" borderId="22" xfId="0" applyBorder="1"/>
    <xf numFmtId="0" fontId="0" fillId="0" borderId="24" xfId="0" applyBorder="1"/>
    <xf numFmtId="0" fontId="0" fillId="0" borderId="26" xfId="0" applyBorder="1"/>
    <xf numFmtId="0" fontId="0" fillId="0" borderId="25" xfId="0" applyBorder="1"/>
    <xf numFmtId="0" fontId="0" fillId="0" borderId="27" xfId="0" applyBorder="1"/>
    <xf numFmtId="0" fontId="9" fillId="0" borderId="28" xfId="0" applyFont="1" applyBorder="1"/>
    <xf numFmtId="0" fontId="9" fillId="0" borderId="29" xfId="0" applyFont="1" applyBorder="1"/>
    <xf numFmtId="0" fontId="9" fillId="0" borderId="30" xfId="0" applyFont="1" applyBorder="1"/>
    <xf numFmtId="0" fontId="4" fillId="0" borderId="1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1" xfId="0" applyFont="1" applyBorder="1" applyAlignment="1"/>
    <xf numFmtId="0" fontId="3" fillId="0" borderId="32" xfId="0" applyFont="1" applyBorder="1" applyAlignment="1"/>
    <xf numFmtId="166" fontId="7" fillId="0" borderId="1" xfId="1" applyNumberFormat="1" applyFont="1" applyFill="1" applyBorder="1" applyAlignment="1">
      <alignment horizontal="right" vertical="top"/>
    </xf>
    <xf numFmtId="166" fontId="7" fillId="0" borderId="25" xfId="1" applyNumberFormat="1" applyFont="1" applyFill="1" applyBorder="1" applyAlignment="1">
      <alignment horizontal="right" vertical="top"/>
    </xf>
    <xf numFmtId="166" fontId="10" fillId="0" borderId="19" xfId="1" applyNumberFormat="1" applyFont="1" applyFill="1" applyBorder="1" applyAlignment="1">
      <alignment horizontal="right" vertical="top"/>
    </xf>
    <xf numFmtId="4" fontId="0" fillId="0" borderId="21" xfId="0" applyNumberFormat="1" applyBorder="1"/>
    <xf numFmtId="4" fontId="0" fillId="0" borderId="1" xfId="0" applyNumberFormat="1" applyBorder="1"/>
    <xf numFmtId="4" fontId="0" fillId="0" borderId="25" xfId="0" applyNumberFormat="1" applyBorder="1"/>
    <xf numFmtId="4" fontId="9" fillId="0" borderId="29" xfId="0" applyNumberFormat="1" applyFont="1" applyBorder="1"/>
    <xf numFmtId="2" fontId="7" fillId="0" borderId="1" xfId="1" applyNumberFormat="1" applyFont="1" applyFill="1" applyBorder="1" applyAlignment="1">
      <alignment horizontal="right" vertical="top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0" fontId="3" fillId="0" borderId="33" xfId="0" applyFont="1" applyBorder="1" applyAlignment="1">
      <alignment horizontal="left"/>
    </xf>
  </cellXfs>
  <cellStyles count="4">
    <cellStyle name="Normal 2" xfId="2"/>
    <cellStyle name="Normální" xfId="0" builtinId="0"/>
    <cellStyle name="Normální 36" xfId="3"/>
    <cellStyle name="normální_Zadávací podklad pro profese" xfId="1"/>
  </cellStyles>
  <dxfs count="0"/>
  <tableStyles count="0" defaultTableStyle="TableStyleMedium2" defaultPivotStyle="PivotStyleLight16"/>
  <colors>
    <mruColors>
      <color rgb="FFFF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view="pageBreakPreview" zoomScaleNormal="100" zoomScaleSheetLayoutView="100" workbookViewId="0">
      <selection activeCell="D10" sqref="D10"/>
    </sheetView>
  </sheetViews>
  <sheetFormatPr defaultRowHeight="15" x14ac:dyDescent="0.25"/>
  <cols>
    <col min="1" max="1" width="6.7109375" customWidth="1"/>
    <col min="2" max="2" width="29.42578125" bestFit="1" customWidth="1"/>
    <col min="4" max="4" width="14.85546875" customWidth="1"/>
    <col min="7" max="7" width="7.7109375" customWidth="1"/>
  </cols>
  <sheetData>
    <row r="1" spans="1:7" x14ac:dyDescent="0.25">
      <c r="A1" s="5" t="s">
        <v>0</v>
      </c>
      <c r="B1" s="6"/>
      <c r="C1" s="7" t="s">
        <v>13</v>
      </c>
      <c r="D1" s="7"/>
      <c r="E1" s="7"/>
      <c r="F1" s="7"/>
      <c r="G1" s="8"/>
    </row>
    <row r="2" spans="1:7" x14ac:dyDescent="0.25">
      <c r="A2" s="9" t="s">
        <v>1</v>
      </c>
      <c r="B2" s="10"/>
      <c r="C2" s="11" t="s">
        <v>14</v>
      </c>
      <c r="D2" s="11"/>
      <c r="E2" s="11"/>
      <c r="F2" s="11"/>
      <c r="G2" s="12"/>
    </row>
    <row r="3" spans="1:7" x14ac:dyDescent="0.25">
      <c r="A3" s="9" t="s">
        <v>2</v>
      </c>
      <c r="B3" s="10"/>
      <c r="C3" s="69" t="s">
        <v>8</v>
      </c>
      <c r="D3" s="69"/>
      <c r="E3" s="69"/>
      <c r="F3" s="69"/>
      <c r="G3" s="70"/>
    </row>
    <row r="4" spans="1:7" ht="15.75" thickBot="1" x14ac:dyDescent="0.3">
      <c r="A4" s="13" t="s">
        <v>3</v>
      </c>
      <c r="B4" s="14"/>
      <c r="C4" s="71" t="s">
        <v>6</v>
      </c>
      <c r="D4" s="71"/>
      <c r="E4" s="71"/>
      <c r="F4" s="71"/>
      <c r="G4" s="72"/>
    </row>
    <row r="5" spans="1:7" x14ac:dyDescent="0.25">
      <c r="A5" s="33"/>
      <c r="B5" s="33"/>
      <c r="C5" s="34"/>
      <c r="D5" s="34"/>
      <c r="E5" s="34"/>
      <c r="F5" s="34"/>
      <c r="G5" s="34"/>
    </row>
    <row r="6" spans="1:7" ht="15.75" thickBot="1" x14ac:dyDescent="0.3">
      <c r="A6" s="33"/>
      <c r="B6" s="33"/>
      <c r="C6" s="34"/>
      <c r="D6" s="34"/>
      <c r="E6" s="34"/>
      <c r="F6" s="34"/>
      <c r="G6" s="34"/>
    </row>
    <row r="7" spans="1:7" x14ac:dyDescent="0.25">
      <c r="B7" s="36" t="str">
        <f>'M.č. 302'!B7</f>
        <v xml:space="preserve">M.č. 302, tlumočnická laboratoř </v>
      </c>
      <c r="C7" s="37"/>
      <c r="D7" s="64">
        <f>'M.č. 302'!F37</f>
        <v>0</v>
      </c>
      <c r="E7" s="49" t="s">
        <v>92</v>
      </c>
    </row>
    <row r="8" spans="1:7" x14ac:dyDescent="0.25">
      <c r="B8" s="38" t="str">
        <f>'M.č. 303'!B7</f>
        <v>M.č. 303, přednáškový sál</v>
      </c>
      <c r="C8" s="35"/>
      <c r="D8" s="65">
        <f>'M.č. 303'!F50</f>
        <v>0</v>
      </c>
      <c r="E8" s="50" t="s">
        <v>92</v>
      </c>
    </row>
    <row r="9" spans="1:7" ht="15.75" thickBot="1" x14ac:dyDescent="0.3">
      <c r="B9" s="51" t="str">
        <f>'M.č. 305'!B7</f>
        <v>M.č. 305, multimediální učebna</v>
      </c>
      <c r="C9" s="52"/>
      <c r="D9" s="66">
        <f>'M.č. 305'!F27</f>
        <v>0</v>
      </c>
      <c r="E9" s="53" t="s">
        <v>92</v>
      </c>
    </row>
    <row r="10" spans="1:7" ht="15.75" thickBot="1" x14ac:dyDescent="0.3">
      <c r="B10" s="54" t="s">
        <v>47</v>
      </c>
      <c r="C10" s="55"/>
      <c r="D10" s="67">
        <f>SUM(D7:D9)</f>
        <v>0</v>
      </c>
      <c r="E10" s="56" t="s">
        <v>92</v>
      </c>
    </row>
    <row r="11" spans="1:7" x14ac:dyDescent="0.25">
      <c r="D11" s="32"/>
    </row>
  </sheetData>
  <mergeCells count="2">
    <mergeCell ref="C3:G3"/>
    <mergeCell ref="C4:G4"/>
  </mergeCells>
  <pageMargins left="0.7" right="0.7" top="0.78740157499999996" bottom="0.78740157499999996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view="pageBreakPreview" zoomScaleNormal="100" zoomScaleSheetLayoutView="100" workbookViewId="0">
      <pane ySplit="6" topLeftCell="A28" activePane="bottomLeft" state="frozen"/>
      <selection activeCell="D9" sqref="D7:D9"/>
      <selection pane="bottomLeft" activeCell="E29" sqref="E29"/>
    </sheetView>
  </sheetViews>
  <sheetFormatPr defaultRowHeight="15" x14ac:dyDescent="0.25"/>
  <cols>
    <col min="1" max="1" width="14" customWidth="1"/>
    <col min="2" max="2" width="49.7109375" customWidth="1"/>
    <col min="3" max="3" width="7" customWidth="1"/>
    <col min="5" max="5" width="15.42578125" bestFit="1" customWidth="1"/>
    <col min="6" max="6" width="16.5703125" bestFit="1" customWidth="1"/>
    <col min="7" max="7" width="16.5703125" customWidth="1"/>
    <col min="8" max="8" width="56.85546875" customWidth="1"/>
  </cols>
  <sheetData>
    <row r="1" spans="1:8" x14ac:dyDescent="0.25">
      <c r="A1" s="5" t="s">
        <v>0</v>
      </c>
      <c r="B1" s="6"/>
      <c r="C1" s="7" t="s">
        <v>13</v>
      </c>
      <c r="D1" s="7"/>
      <c r="E1" s="7"/>
      <c r="F1" s="7"/>
      <c r="G1" s="59"/>
      <c r="H1" s="8"/>
    </row>
    <row r="2" spans="1:8" x14ac:dyDescent="0.25">
      <c r="A2" s="9" t="s">
        <v>1</v>
      </c>
      <c r="B2" s="10"/>
      <c r="C2" s="11" t="s">
        <v>14</v>
      </c>
      <c r="D2" s="11"/>
      <c r="E2" s="11"/>
      <c r="F2" s="11"/>
      <c r="G2" s="60"/>
      <c r="H2" s="12"/>
    </row>
    <row r="3" spans="1:8" x14ac:dyDescent="0.25">
      <c r="A3" s="9" t="s">
        <v>2</v>
      </c>
      <c r="B3" s="10"/>
      <c r="C3" s="69" t="s">
        <v>8</v>
      </c>
      <c r="D3" s="69"/>
      <c r="E3" s="69"/>
      <c r="F3" s="69"/>
      <c r="G3" s="73"/>
      <c r="H3" s="70"/>
    </row>
    <row r="4" spans="1:8" ht="15.75" thickBot="1" x14ac:dyDescent="0.3">
      <c r="A4" s="13" t="s">
        <v>3</v>
      </c>
      <c r="B4" s="14"/>
      <c r="C4" s="71" t="s">
        <v>6</v>
      </c>
      <c r="D4" s="71"/>
      <c r="E4" s="71"/>
      <c r="F4" s="71"/>
      <c r="G4" s="74"/>
      <c r="H4" s="72"/>
    </row>
    <row r="5" spans="1:8" ht="15.75" thickBot="1" x14ac:dyDescent="0.3">
      <c r="A5" s="1"/>
      <c r="B5" s="2"/>
      <c r="C5" s="2"/>
      <c r="D5" s="2"/>
      <c r="E5" s="3"/>
      <c r="F5" s="2"/>
      <c r="G5" s="2"/>
      <c r="H5" s="2"/>
    </row>
    <row r="6" spans="1:8" ht="32.25" thickTop="1" x14ac:dyDescent="0.25">
      <c r="A6" s="25" t="s">
        <v>7</v>
      </c>
      <c r="B6" s="15" t="s">
        <v>9</v>
      </c>
      <c r="C6" s="16" t="s">
        <v>4</v>
      </c>
      <c r="D6" s="16" t="s">
        <v>5</v>
      </c>
      <c r="E6" s="16" t="s">
        <v>10</v>
      </c>
      <c r="F6" s="16" t="s">
        <v>11</v>
      </c>
      <c r="G6" s="16" t="s">
        <v>151</v>
      </c>
      <c r="H6" s="15" t="s">
        <v>12</v>
      </c>
    </row>
    <row r="7" spans="1:8" x14ac:dyDescent="0.25">
      <c r="A7" s="26"/>
      <c r="B7" s="41" t="s">
        <v>16</v>
      </c>
      <c r="C7" s="24"/>
      <c r="D7" s="24"/>
      <c r="E7" s="24"/>
      <c r="F7" s="24"/>
      <c r="G7" s="24"/>
      <c r="H7" s="23"/>
    </row>
    <row r="8" spans="1:8" ht="20.25" customHeight="1" x14ac:dyDescent="0.25">
      <c r="A8" s="27">
        <v>1</v>
      </c>
      <c r="B8" s="19" t="s">
        <v>18</v>
      </c>
      <c r="C8" s="4">
        <v>2</v>
      </c>
      <c r="D8" s="4" t="s">
        <v>17</v>
      </c>
      <c r="E8" s="68"/>
      <c r="F8" s="61">
        <f>E8*C8</f>
        <v>0</v>
      </c>
      <c r="G8" s="17"/>
      <c r="H8" s="18" t="s">
        <v>101</v>
      </c>
    </row>
    <row r="9" spans="1:8" ht="31.5" customHeight="1" x14ac:dyDescent="0.25">
      <c r="A9" s="27">
        <v>2</v>
      </c>
      <c r="B9" s="19" t="s">
        <v>135</v>
      </c>
      <c r="C9" s="4">
        <v>2</v>
      </c>
      <c r="D9" s="4" t="s">
        <v>17</v>
      </c>
      <c r="E9" s="68"/>
      <c r="F9" s="61">
        <f>E9*C9</f>
        <v>0</v>
      </c>
      <c r="G9" s="17"/>
      <c r="H9" s="18" t="s">
        <v>136</v>
      </c>
    </row>
    <row r="10" spans="1:8" ht="33.75" customHeight="1" x14ac:dyDescent="0.25">
      <c r="A10" s="27">
        <v>3</v>
      </c>
      <c r="B10" s="20" t="s">
        <v>128</v>
      </c>
      <c r="C10" s="4">
        <v>2</v>
      </c>
      <c r="D10" s="4" t="s">
        <v>17</v>
      </c>
      <c r="E10" s="68"/>
      <c r="F10" s="61">
        <f t="shared" ref="F10:F35" si="0">E10*C10</f>
        <v>0</v>
      </c>
      <c r="G10" s="17"/>
      <c r="H10" s="18" t="s">
        <v>129</v>
      </c>
    </row>
    <row r="11" spans="1:8" x14ac:dyDescent="0.25">
      <c r="A11" s="27">
        <v>4</v>
      </c>
      <c r="B11" s="20" t="s">
        <v>19</v>
      </c>
      <c r="C11" s="4">
        <v>1</v>
      </c>
      <c r="D11" s="4" t="s">
        <v>17</v>
      </c>
      <c r="E11" s="68"/>
      <c r="F11" s="61">
        <f t="shared" si="0"/>
        <v>0</v>
      </c>
      <c r="G11" s="17"/>
      <c r="H11" s="18"/>
    </row>
    <row r="12" spans="1:8" ht="45" customHeight="1" x14ac:dyDescent="0.25">
      <c r="A12" s="27">
        <v>5</v>
      </c>
      <c r="B12" s="20" t="s">
        <v>20</v>
      </c>
      <c r="C12" s="4">
        <v>4</v>
      </c>
      <c r="D12" s="4" t="s">
        <v>17</v>
      </c>
      <c r="E12" s="68"/>
      <c r="F12" s="61">
        <f t="shared" si="0"/>
        <v>0</v>
      </c>
      <c r="G12" s="17"/>
      <c r="H12" s="18" t="s">
        <v>48</v>
      </c>
    </row>
    <row r="13" spans="1:8" ht="57" customHeight="1" x14ac:dyDescent="0.25">
      <c r="A13" s="27">
        <v>6</v>
      </c>
      <c r="B13" s="22" t="s">
        <v>89</v>
      </c>
      <c r="C13" s="4">
        <v>9</v>
      </c>
      <c r="D13" s="4" t="s">
        <v>17</v>
      </c>
      <c r="E13" s="68"/>
      <c r="F13" s="61">
        <f t="shared" si="0"/>
        <v>0</v>
      </c>
      <c r="G13" s="17"/>
      <c r="H13" s="18" t="s">
        <v>91</v>
      </c>
    </row>
    <row r="14" spans="1:8" ht="21" customHeight="1" x14ac:dyDescent="0.25">
      <c r="A14" s="27">
        <v>7</v>
      </c>
      <c r="B14" s="20" t="s">
        <v>21</v>
      </c>
      <c r="C14" s="4">
        <v>1</v>
      </c>
      <c r="D14" s="4" t="s">
        <v>17</v>
      </c>
      <c r="E14" s="68"/>
      <c r="F14" s="61">
        <f t="shared" si="0"/>
        <v>0</v>
      </c>
      <c r="G14" s="17"/>
      <c r="H14" s="18" t="s">
        <v>90</v>
      </c>
    </row>
    <row r="15" spans="1:8" ht="48" customHeight="1" x14ac:dyDescent="0.25">
      <c r="A15" s="27">
        <v>8</v>
      </c>
      <c r="B15" s="20" t="s">
        <v>22</v>
      </c>
      <c r="C15" s="4">
        <v>9</v>
      </c>
      <c r="D15" s="4" t="s">
        <v>17</v>
      </c>
      <c r="E15" s="68"/>
      <c r="F15" s="61">
        <f t="shared" si="0"/>
        <v>0</v>
      </c>
      <c r="G15" s="17"/>
      <c r="H15" s="18" t="s">
        <v>145</v>
      </c>
    </row>
    <row r="16" spans="1:8" ht="33.75" customHeight="1" x14ac:dyDescent="0.25">
      <c r="A16" s="27">
        <v>9</v>
      </c>
      <c r="B16" s="20" t="s">
        <v>81</v>
      </c>
      <c r="C16" s="4">
        <v>1</v>
      </c>
      <c r="D16" s="4" t="s">
        <v>17</v>
      </c>
      <c r="E16" s="68"/>
      <c r="F16" s="61">
        <f t="shared" si="0"/>
        <v>0</v>
      </c>
      <c r="G16" s="17"/>
      <c r="H16" s="18" t="s">
        <v>80</v>
      </c>
    </row>
    <row r="17" spans="1:8" ht="38.25" customHeight="1" x14ac:dyDescent="0.25">
      <c r="A17" s="27">
        <v>10</v>
      </c>
      <c r="B17" s="20" t="s">
        <v>23</v>
      </c>
      <c r="C17" s="4">
        <v>1</v>
      </c>
      <c r="D17" s="4" t="s">
        <v>17</v>
      </c>
      <c r="E17" s="68"/>
      <c r="F17" s="61">
        <f t="shared" si="0"/>
        <v>0</v>
      </c>
      <c r="G17" s="17"/>
      <c r="H17" s="18" t="s">
        <v>146</v>
      </c>
    </row>
    <row r="18" spans="1:8" ht="33.75" customHeight="1" x14ac:dyDescent="0.25">
      <c r="A18" s="27">
        <v>11</v>
      </c>
      <c r="B18" s="20" t="s">
        <v>99</v>
      </c>
      <c r="C18" s="4">
        <v>1</v>
      </c>
      <c r="D18" s="4" t="s">
        <v>17</v>
      </c>
      <c r="E18" s="68"/>
      <c r="F18" s="61">
        <f t="shared" si="0"/>
        <v>0</v>
      </c>
      <c r="G18" s="17"/>
      <c r="H18" s="18" t="s">
        <v>100</v>
      </c>
    </row>
    <row r="19" spans="1:8" ht="58.5" customHeight="1" x14ac:dyDescent="0.25">
      <c r="A19" s="27">
        <v>12</v>
      </c>
      <c r="B19" s="20" t="s">
        <v>57</v>
      </c>
      <c r="C19" s="4">
        <v>1</v>
      </c>
      <c r="D19" s="4" t="s">
        <v>17</v>
      </c>
      <c r="E19" s="68"/>
      <c r="F19" s="61">
        <f t="shared" si="0"/>
        <v>0</v>
      </c>
      <c r="G19" s="17"/>
      <c r="H19" s="18" t="s">
        <v>147</v>
      </c>
    </row>
    <row r="20" spans="1:8" ht="54" customHeight="1" x14ac:dyDescent="0.25">
      <c r="A20" s="27">
        <v>13</v>
      </c>
      <c r="B20" s="20" t="s">
        <v>25</v>
      </c>
      <c r="C20" s="4">
        <v>1</v>
      </c>
      <c r="D20" s="4" t="s">
        <v>17</v>
      </c>
      <c r="E20" s="68"/>
      <c r="F20" s="61">
        <f t="shared" si="0"/>
        <v>0</v>
      </c>
      <c r="G20" s="17"/>
      <c r="H20" s="18" t="s">
        <v>26</v>
      </c>
    </row>
    <row r="21" spans="1:8" ht="112.5" customHeight="1" x14ac:dyDescent="0.25">
      <c r="A21" s="27">
        <v>14</v>
      </c>
      <c r="B21" s="22" t="s">
        <v>28</v>
      </c>
      <c r="C21" s="4">
        <v>1</v>
      </c>
      <c r="D21" s="4" t="s">
        <v>17</v>
      </c>
      <c r="E21" s="68"/>
      <c r="F21" s="61">
        <f t="shared" si="0"/>
        <v>0</v>
      </c>
      <c r="G21" s="17"/>
      <c r="H21" s="21" t="s">
        <v>127</v>
      </c>
    </row>
    <row r="22" spans="1:8" ht="35.25" customHeight="1" x14ac:dyDescent="0.25">
      <c r="A22" s="27">
        <v>15</v>
      </c>
      <c r="B22" s="20" t="s">
        <v>128</v>
      </c>
      <c r="C22" s="4">
        <v>2</v>
      </c>
      <c r="D22" s="4" t="s">
        <v>17</v>
      </c>
      <c r="E22" s="68"/>
      <c r="F22" s="61">
        <f t="shared" si="0"/>
        <v>0</v>
      </c>
      <c r="G22" s="17"/>
      <c r="H22" s="18" t="s">
        <v>129</v>
      </c>
    </row>
    <row r="23" spans="1:8" ht="43.5" customHeight="1" x14ac:dyDescent="0.25">
      <c r="A23" s="27">
        <v>16</v>
      </c>
      <c r="B23" s="20" t="s">
        <v>53</v>
      </c>
      <c r="C23" s="4">
        <v>1</v>
      </c>
      <c r="D23" s="4" t="s">
        <v>17</v>
      </c>
      <c r="E23" s="68"/>
      <c r="F23" s="61">
        <f t="shared" si="0"/>
        <v>0</v>
      </c>
      <c r="G23" s="17"/>
      <c r="H23" s="18" t="s">
        <v>52</v>
      </c>
    </row>
    <row r="24" spans="1:8" ht="33.75" customHeight="1" x14ac:dyDescent="0.25">
      <c r="A24" s="27">
        <v>17</v>
      </c>
      <c r="B24" s="20" t="s">
        <v>29</v>
      </c>
      <c r="C24" s="4">
        <v>1</v>
      </c>
      <c r="D24" s="4" t="s">
        <v>17</v>
      </c>
      <c r="E24" s="68"/>
      <c r="F24" s="61">
        <f t="shared" si="0"/>
        <v>0</v>
      </c>
      <c r="G24" s="17"/>
      <c r="H24" s="18" t="s">
        <v>54</v>
      </c>
    </row>
    <row r="25" spans="1:8" ht="31.5" customHeight="1" x14ac:dyDescent="0.25">
      <c r="A25" s="27">
        <v>18</v>
      </c>
      <c r="B25" s="20" t="s">
        <v>84</v>
      </c>
      <c r="C25" s="4">
        <v>1</v>
      </c>
      <c r="D25" s="4" t="s">
        <v>17</v>
      </c>
      <c r="E25" s="68"/>
      <c r="F25" s="61">
        <f t="shared" si="0"/>
        <v>0</v>
      </c>
      <c r="G25" s="17"/>
      <c r="H25" s="18" t="s">
        <v>66</v>
      </c>
    </row>
    <row r="26" spans="1:8" ht="34.5" customHeight="1" x14ac:dyDescent="0.25">
      <c r="A26" s="27">
        <v>19</v>
      </c>
      <c r="B26" s="20" t="s">
        <v>44</v>
      </c>
      <c r="C26" s="4">
        <v>1</v>
      </c>
      <c r="D26" s="4" t="s">
        <v>17</v>
      </c>
      <c r="E26" s="68"/>
      <c r="F26" s="61">
        <f t="shared" si="0"/>
        <v>0</v>
      </c>
      <c r="G26" s="17"/>
      <c r="H26" s="18" t="s">
        <v>43</v>
      </c>
    </row>
    <row r="27" spans="1:8" ht="34.5" customHeight="1" x14ac:dyDescent="0.25">
      <c r="A27" s="27">
        <v>20</v>
      </c>
      <c r="B27" s="22" t="s">
        <v>95</v>
      </c>
      <c r="C27" s="4">
        <v>2</v>
      </c>
      <c r="D27" s="4" t="s">
        <v>17</v>
      </c>
      <c r="E27" s="68"/>
      <c r="F27" s="61">
        <f t="shared" si="0"/>
        <v>0</v>
      </c>
      <c r="G27" s="17"/>
      <c r="H27" s="18" t="s">
        <v>134</v>
      </c>
    </row>
    <row r="28" spans="1:8" ht="34.5" customHeight="1" x14ac:dyDescent="0.25">
      <c r="A28" s="27">
        <v>21</v>
      </c>
      <c r="B28" s="20" t="s">
        <v>98</v>
      </c>
      <c r="C28" s="4">
        <v>2</v>
      </c>
      <c r="D28" s="4" t="s">
        <v>17</v>
      </c>
      <c r="E28" s="68"/>
      <c r="F28" s="61">
        <f t="shared" si="0"/>
        <v>0</v>
      </c>
      <c r="G28" s="17"/>
      <c r="H28" s="18" t="s">
        <v>97</v>
      </c>
    </row>
    <row r="29" spans="1:8" ht="34.5" customHeight="1" x14ac:dyDescent="0.25">
      <c r="A29" s="27">
        <v>22</v>
      </c>
      <c r="B29" s="20" t="s">
        <v>102</v>
      </c>
      <c r="C29" s="4">
        <v>2</v>
      </c>
      <c r="D29" s="4" t="s">
        <v>17</v>
      </c>
      <c r="E29" s="68"/>
      <c r="F29" s="61">
        <f t="shared" si="0"/>
        <v>0</v>
      </c>
      <c r="G29" s="17"/>
      <c r="H29" s="18" t="s">
        <v>103</v>
      </c>
    </row>
    <row r="30" spans="1:8" ht="51" customHeight="1" x14ac:dyDescent="0.25">
      <c r="A30" s="27">
        <v>23</v>
      </c>
      <c r="B30" s="20" t="s">
        <v>130</v>
      </c>
      <c r="C30" s="4">
        <v>1</v>
      </c>
      <c r="D30" s="4" t="s">
        <v>17</v>
      </c>
      <c r="E30" s="68"/>
      <c r="F30" s="61">
        <f t="shared" si="0"/>
        <v>0</v>
      </c>
      <c r="G30" s="17"/>
      <c r="H30" s="18" t="s">
        <v>73</v>
      </c>
    </row>
    <row r="31" spans="1:8" ht="49.5" customHeight="1" x14ac:dyDescent="0.25">
      <c r="A31" s="27">
        <v>24</v>
      </c>
      <c r="B31" s="20" t="s">
        <v>24</v>
      </c>
      <c r="C31" s="4">
        <v>1</v>
      </c>
      <c r="D31" s="4" t="s">
        <v>17</v>
      </c>
      <c r="E31" s="68"/>
      <c r="F31" s="61">
        <f t="shared" si="0"/>
        <v>0</v>
      </c>
      <c r="G31" s="17"/>
      <c r="H31" s="18" t="s">
        <v>55</v>
      </c>
    </row>
    <row r="32" spans="1:8" ht="59.25" customHeight="1" x14ac:dyDescent="0.25">
      <c r="A32" s="27">
        <v>25</v>
      </c>
      <c r="B32" s="20" t="s">
        <v>61</v>
      </c>
      <c r="C32" s="4">
        <v>1</v>
      </c>
      <c r="D32" s="4" t="s">
        <v>17</v>
      </c>
      <c r="E32" s="68"/>
      <c r="F32" s="61">
        <f t="shared" si="0"/>
        <v>0</v>
      </c>
      <c r="G32" s="17"/>
      <c r="H32" s="18" t="s">
        <v>56</v>
      </c>
    </row>
    <row r="33" spans="1:8" ht="52.5" customHeight="1" x14ac:dyDescent="0.25">
      <c r="A33" s="27">
        <v>26</v>
      </c>
      <c r="B33" s="20" t="s">
        <v>86</v>
      </c>
      <c r="C33" s="4">
        <v>1</v>
      </c>
      <c r="D33" s="4" t="s">
        <v>17</v>
      </c>
      <c r="E33" s="68"/>
      <c r="F33" s="61">
        <f t="shared" si="0"/>
        <v>0</v>
      </c>
      <c r="G33" s="17"/>
      <c r="H33" s="18" t="s">
        <v>87</v>
      </c>
    </row>
    <row r="34" spans="1:8" ht="38.25" customHeight="1" x14ac:dyDescent="0.25">
      <c r="A34" s="27">
        <v>27</v>
      </c>
      <c r="B34" s="20" t="s">
        <v>137</v>
      </c>
      <c r="C34" s="4">
        <v>1</v>
      </c>
      <c r="D34" s="4" t="s">
        <v>17</v>
      </c>
      <c r="E34" s="68"/>
      <c r="F34" s="61">
        <f t="shared" si="0"/>
        <v>0</v>
      </c>
      <c r="G34" s="17"/>
      <c r="H34" s="18" t="s">
        <v>138</v>
      </c>
    </row>
    <row r="35" spans="1:8" x14ac:dyDescent="0.25">
      <c r="A35" s="27">
        <v>28</v>
      </c>
      <c r="B35" s="22" t="s">
        <v>30</v>
      </c>
      <c r="C35" s="4">
        <v>1</v>
      </c>
      <c r="D35" s="4" t="s">
        <v>32</v>
      </c>
      <c r="E35" s="68"/>
      <c r="F35" s="61">
        <f t="shared" si="0"/>
        <v>0</v>
      </c>
      <c r="G35" s="17"/>
      <c r="H35" s="18"/>
    </row>
    <row r="36" spans="1:8" x14ac:dyDescent="0.25">
      <c r="A36" s="27">
        <v>29</v>
      </c>
      <c r="B36" s="42" t="s">
        <v>31</v>
      </c>
      <c r="C36" s="43">
        <v>1</v>
      </c>
      <c r="D36" s="43" t="s">
        <v>32</v>
      </c>
      <c r="E36" s="44"/>
      <c r="F36" s="62">
        <f>SUM(F8:F35)*0.15</f>
        <v>0</v>
      </c>
      <c r="G36" s="44"/>
      <c r="H36" s="45" t="s">
        <v>153</v>
      </c>
    </row>
    <row r="37" spans="1:8" ht="15.75" thickBot="1" x14ac:dyDescent="0.3">
      <c r="A37" s="46"/>
      <c r="B37" s="48" t="s">
        <v>33</v>
      </c>
      <c r="C37" s="29"/>
      <c r="D37" s="29"/>
      <c r="E37" s="30"/>
      <c r="F37" s="63">
        <f>SUM(F8:F36)</f>
        <v>0</v>
      </c>
      <c r="G37" s="47"/>
      <c r="H37" s="31"/>
    </row>
    <row r="38" spans="1:8" x14ac:dyDescent="0.25">
      <c r="A38" s="28"/>
    </row>
    <row r="39" spans="1:8" x14ac:dyDescent="0.25">
      <c r="A39" s="28"/>
    </row>
    <row r="40" spans="1:8" x14ac:dyDescent="0.25">
      <c r="A40" s="28"/>
    </row>
    <row r="41" spans="1:8" x14ac:dyDescent="0.25">
      <c r="A41" s="28"/>
    </row>
    <row r="42" spans="1:8" x14ac:dyDescent="0.25">
      <c r="A42" s="28"/>
    </row>
    <row r="43" spans="1:8" x14ac:dyDescent="0.25">
      <c r="A43" s="28"/>
    </row>
    <row r="44" spans="1:8" x14ac:dyDescent="0.25">
      <c r="A44" s="28"/>
    </row>
  </sheetData>
  <mergeCells count="2">
    <mergeCell ref="C3:H3"/>
    <mergeCell ref="C4:H4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view="pageBreakPreview" zoomScaleNormal="85" zoomScaleSheetLayoutView="100" workbookViewId="0">
      <pane ySplit="6" topLeftCell="A39" activePane="bottomLeft" state="frozen"/>
      <selection activeCell="D9" sqref="D7:D9"/>
      <selection pane="bottomLeft" activeCell="F50" sqref="F50"/>
    </sheetView>
  </sheetViews>
  <sheetFormatPr defaultRowHeight="15" x14ac:dyDescent="0.25"/>
  <cols>
    <col min="1" max="1" width="14" customWidth="1"/>
    <col min="2" max="2" width="49.7109375" customWidth="1"/>
    <col min="3" max="3" width="7" customWidth="1"/>
    <col min="5" max="5" width="15.42578125" bestFit="1" customWidth="1"/>
    <col min="6" max="6" width="15.28515625" bestFit="1" customWidth="1"/>
    <col min="7" max="7" width="15.28515625" customWidth="1"/>
    <col min="8" max="8" width="56.85546875" customWidth="1"/>
    <col min="9" max="9" width="9.7109375" bestFit="1" customWidth="1"/>
  </cols>
  <sheetData>
    <row r="1" spans="1:8" x14ac:dyDescent="0.25">
      <c r="A1" s="5" t="s">
        <v>0</v>
      </c>
      <c r="B1" s="6"/>
      <c r="C1" s="7" t="s">
        <v>13</v>
      </c>
      <c r="D1" s="7"/>
      <c r="E1" s="7"/>
      <c r="F1" s="7"/>
      <c r="G1" s="59"/>
      <c r="H1" s="8"/>
    </row>
    <row r="2" spans="1:8" x14ac:dyDescent="0.25">
      <c r="A2" s="9" t="s">
        <v>1</v>
      </c>
      <c r="B2" s="10"/>
      <c r="C2" s="11" t="s">
        <v>14</v>
      </c>
      <c r="D2" s="11"/>
      <c r="E2" s="11"/>
      <c r="F2" s="11"/>
      <c r="G2" s="60"/>
      <c r="H2" s="12"/>
    </row>
    <row r="3" spans="1:8" x14ac:dyDescent="0.25">
      <c r="A3" s="9" t="s">
        <v>2</v>
      </c>
      <c r="B3" s="10"/>
      <c r="C3" s="69" t="s">
        <v>8</v>
      </c>
      <c r="D3" s="69"/>
      <c r="E3" s="69"/>
      <c r="F3" s="69"/>
      <c r="G3" s="73"/>
      <c r="H3" s="70"/>
    </row>
    <row r="4" spans="1:8" ht="15.75" thickBot="1" x14ac:dyDescent="0.3">
      <c r="A4" s="13" t="s">
        <v>3</v>
      </c>
      <c r="B4" s="14"/>
      <c r="C4" s="71" t="s">
        <v>6</v>
      </c>
      <c r="D4" s="71"/>
      <c r="E4" s="71"/>
      <c r="F4" s="71"/>
      <c r="G4" s="74"/>
      <c r="H4" s="72"/>
    </row>
    <row r="5" spans="1:8" ht="15.75" thickBot="1" x14ac:dyDescent="0.3">
      <c r="A5" s="1"/>
      <c r="B5" s="2"/>
      <c r="C5" s="2"/>
      <c r="D5" s="2"/>
      <c r="E5" s="3"/>
      <c r="F5" s="2"/>
      <c r="G5" s="2"/>
      <c r="H5" s="2"/>
    </row>
    <row r="6" spans="1:8" ht="32.25" thickTop="1" x14ac:dyDescent="0.25">
      <c r="A6" s="25" t="s">
        <v>7</v>
      </c>
      <c r="B6" s="15" t="s">
        <v>9</v>
      </c>
      <c r="C6" s="16" t="s">
        <v>4</v>
      </c>
      <c r="D6" s="16" t="s">
        <v>5</v>
      </c>
      <c r="E6" s="16" t="s">
        <v>10</v>
      </c>
      <c r="F6" s="16" t="s">
        <v>11</v>
      </c>
      <c r="G6" s="16" t="s">
        <v>151</v>
      </c>
      <c r="H6" s="15" t="s">
        <v>12</v>
      </c>
    </row>
    <row r="7" spans="1:8" x14ac:dyDescent="0.25">
      <c r="A7" s="26"/>
      <c r="B7" s="41" t="s">
        <v>15</v>
      </c>
      <c r="C7" s="24"/>
      <c r="D7" s="24"/>
      <c r="E7" s="24"/>
      <c r="F7" s="24"/>
      <c r="G7" s="24"/>
      <c r="H7" s="23"/>
    </row>
    <row r="8" spans="1:8" ht="59.25" customHeight="1" x14ac:dyDescent="0.25">
      <c r="A8" s="27">
        <v>1</v>
      </c>
      <c r="B8" s="19" t="s">
        <v>40</v>
      </c>
      <c r="C8" s="4">
        <v>1</v>
      </c>
      <c r="D8" s="4" t="s">
        <v>17</v>
      </c>
      <c r="E8" s="61"/>
      <c r="F8" s="61">
        <f t="shared" ref="F8:F48" si="0">E8*C8</f>
        <v>0</v>
      </c>
      <c r="G8" s="17"/>
      <c r="H8" s="18" t="s">
        <v>39</v>
      </c>
    </row>
    <row r="9" spans="1:8" ht="21.75" customHeight="1" x14ac:dyDescent="0.25">
      <c r="A9" s="27">
        <v>2</v>
      </c>
      <c r="B9" s="19" t="s">
        <v>35</v>
      </c>
      <c r="C9" s="4">
        <v>1</v>
      </c>
      <c r="D9" s="4" t="s">
        <v>17</v>
      </c>
      <c r="E9" s="61"/>
      <c r="F9" s="61">
        <f t="shared" si="0"/>
        <v>0</v>
      </c>
      <c r="G9" s="17"/>
      <c r="H9" s="18" t="s">
        <v>78</v>
      </c>
    </row>
    <row r="10" spans="1:8" ht="44.25" customHeight="1" x14ac:dyDescent="0.25">
      <c r="A10" s="27">
        <v>3</v>
      </c>
      <c r="B10" s="20" t="s">
        <v>128</v>
      </c>
      <c r="C10" s="4">
        <v>4</v>
      </c>
      <c r="D10" s="4" t="s">
        <v>17</v>
      </c>
      <c r="E10" s="61"/>
      <c r="F10" s="61">
        <f t="shared" si="0"/>
        <v>0</v>
      </c>
      <c r="G10" s="17"/>
      <c r="H10" s="18" t="s">
        <v>131</v>
      </c>
    </row>
    <row r="11" spans="1:8" ht="46.5" customHeight="1" x14ac:dyDescent="0.25">
      <c r="A11" s="27">
        <v>4</v>
      </c>
      <c r="B11" s="19" t="s">
        <v>41</v>
      </c>
      <c r="C11" s="4">
        <v>1</v>
      </c>
      <c r="D11" s="4" t="s">
        <v>17</v>
      </c>
      <c r="E11" s="61"/>
      <c r="F11" s="61">
        <f t="shared" si="0"/>
        <v>0</v>
      </c>
      <c r="G11" s="17"/>
      <c r="H11" s="18" t="s">
        <v>143</v>
      </c>
    </row>
    <row r="12" spans="1:8" ht="36.75" customHeight="1" x14ac:dyDescent="0.25">
      <c r="A12" s="27">
        <v>5</v>
      </c>
      <c r="B12" s="19" t="s">
        <v>18</v>
      </c>
      <c r="C12" s="4">
        <v>2</v>
      </c>
      <c r="D12" s="4" t="s">
        <v>17</v>
      </c>
      <c r="E12" s="61"/>
      <c r="F12" s="61">
        <f t="shared" si="0"/>
        <v>0</v>
      </c>
      <c r="G12" s="17"/>
      <c r="H12" s="18" t="s">
        <v>101</v>
      </c>
    </row>
    <row r="13" spans="1:8" ht="36.75" customHeight="1" x14ac:dyDescent="0.25">
      <c r="A13" s="27">
        <v>6</v>
      </c>
      <c r="B13" s="19" t="s">
        <v>104</v>
      </c>
      <c r="C13" s="4">
        <v>1</v>
      </c>
      <c r="D13" s="4" t="s">
        <v>17</v>
      </c>
      <c r="E13" s="61"/>
      <c r="F13" s="61">
        <f t="shared" si="0"/>
        <v>0</v>
      </c>
      <c r="G13" s="17"/>
      <c r="H13" s="18" t="s">
        <v>105</v>
      </c>
    </row>
    <row r="14" spans="1:8" ht="35.25" customHeight="1" x14ac:dyDescent="0.25">
      <c r="A14" s="27">
        <v>7</v>
      </c>
      <c r="B14" s="19" t="s">
        <v>27</v>
      </c>
      <c r="C14" s="4">
        <v>3</v>
      </c>
      <c r="D14" s="4" t="s">
        <v>17</v>
      </c>
      <c r="E14" s="61"/>
      <c r="F14" s="61">
        <f t="shared" si="0"/>
        <v>0</v>
      </c>
      <c r="G14" s="17"/>
      <c r="H14" s="18" t="s">
        <v>136</v>
      </c>
    </row>
    <row r="15" spans="1:8" ht="47.25" customHeight="1" x14ac:dyDescent="0.25">
      <c r="A15" s="27">
        <v>8</v>
      </c>
      <c r="B15" s="20" t="s">
        <v>20</v>
      </c>
      <c r="C15" s="4">
        <v>2</v>
      </c>
      <c r="D15" s="4" t="s">
        <v>17</v>
      </c>
      <c r="E15" s="61"/>
      <c r="F15" s="61">
        <f t="shared" si="0"/>
        <v>0</v>
      </c>
      <c r="G15" s="17"/>
      <c r="H15" s="18" t="s">
        <v>48</v>
      </c>
    </row>
    <row r="16" spans="1:8" ht="47.25" customHeight="1" x14ac:dyDescent="0.25">
      <c r="A16" s="27">
        <v>9</v>
      </c>
      <c r="B16" s="20" t="s">
        <v>34</v>
      </c>
      <c r="C16" s="4">
        <v>12</v>
      </c>
      <c r="D16" s="4" t="s">
        <v>17</v>
      </c>
      <c r="E16" s="61"/>
      <c r="F16" s="61">
        <f t="shared" si="0"/>
        <v>0</v>
      </c>
      <c r="G16" s="17"/>
      <c r="H16" s="18" t="s">
        <v>144</v>
      </c>
    </row>
    <row r="17" spans="1:14" ht="46.5" customHeight="1" x14ac:dyDescent="0.25">
      <c r="A17" s="27">
        <v>10</v>
      </c>
      <c r="B17" s="20" t="s">
        <v>106</v>
      </c>
      <c r="C17" s="4">
        <v>1</v>
      </c>
      <c r="D17" s="4" t="s">
        <v>17</v>
      </c>
      <c r="E17" s="61"/>
      <c r="F17" s="61">
        <f t="shared" si="0"/>
        <v>0</v>
      </c>
      <c r="G17" s="17"/>
      <c r="H17" s="18" t="s">
        <v>107</v>
      </c>
    </row>
    <row r="18" spans="1:14" ht="44.25" customHeight="1" x14ac:dyDescent="0.25">
      <c r="A18" s="27">
        <v>11</v>
      </c>
      <c r="B18" s="22" t="s">
        <v>108</v>
      </c>
      <c r="C18" s="4">
        <v>3</v>
      </c>
      <c r="D18" s="4" t="s">
        <v>17</v>
      </c>
      <c r="E18" s="61"/>
      <c r="F18" s="61">
        <f t="shared" si="0"/>
        <v>0</v>
      </c>
      <c r="G18" s="17"/>
      <c r="H18" s="18" t="s">
        <v>49</v>
      </c>
    </row>
    <row r="19" spans="1:14" ht="34.5" customHeight="1" x14ac:dyDescent="0.25">
      <c r="A19" s="27">
        <v>12</v>
      </c>
      <c r="B19" s="20" t="s">
        <v>110</v>
      </c>
      <c r="C19" s="4">
        <v>1</v>
      </c>
      <c r="D19" s="4" t="s">
        <v>17</v>
      </c>
      <c r="E19" s="61"/>
      <c r="F19" s="61">
        <f t="shared" si="0"/>
        <v>0</v>
      </c>
      <c r="G19" s="17"/>
      <c r="H19" s="18" t="s">
        <v>50</v>
      </c>
      <c r="J19" s="39"/>
    </row>
    <row r="20" spans="1:14" ht="23.25" customHeight="1" x14ac:dyDescent="0.25">
      <c r="A20" s="27">
        <v>13</v>
      </c>
      <c r="B20" s="20" t="s">
        <v>109</v>
      </c>
      <c r="C20" s="4">
        <v>2</v>
      </c>
      <c r="D20" s="4" t="s">
        <v>17</v>
      </c>
      <c r="E20" s="61"/>
      <c r="F20" s="61">
        <f t="shared" si="0"/>
        <v>0</v>
      </c>
      <c r="G20" s="17"/>
      <c r="H20" s="18" t="s">
        <v>51</v>
      </c>
      <c r="J20" s="39"/>
    </row>
    <row r="21" spans="1:14" ht="35.25" customHeight="1" x14ac:dyDescent="0.25">
      <c r="A21" s="27">
        <v>14</v>
      </c>
      <c r="B21" s="20" t="s">
        <v>38</v>
      </c>
      <c r="C21" s="4">
        <v>1</v>
      </c>
      <c r="D21" s="4" t="s">
        <v>32</v>
      </c>
      <c r="E21" s="61"/>
      <c r="F21" s="61">
        <f t="shared" si="0"/>
        <v>0</v>
      </c>
      <c r="G21" s="17"/>
      <c r="H21" s="18" t="s">
        <v>111</v>
      </c>
    </row>
    <row r="22" spans="1:14" ht="47.25" customHeight="1" x14ac:dyDescent="0.25">
      <c r="A22" s="27">
        <v>15</v>
      </c>
      <c r="B22" s="20" t="s">
        <v>113</v>
      </c>
      <c r="C22" s="4">
        <v>1</v>
      </c>
      <c r="D22" s="4" t="s">
        <v>17</v>
      </c>
      <c r="E22" s="61"/>
      <c r="F22" s="61">
        <f t="shared" si="0"/>
        <v>0</v>
      </c>
      <c r="G22" s="17"/>
      <c r="H22" s="18" t="s">
        <v>112</v>
      </c>
    </row>
    <row r="23" spans="1:14" ht="46.5" customHeight="1" x14ac:dyDescent="0.25">
      <c r="A23" s="27">
        <v>16</v>
      </c>
      <c r="B23" s="20" t="s">
        <v>37</v>
      </c>
      <c r="C23" s="4">
        <v>1</v>
      </c>
      <c r="D23" s="4" t="s">
        <v>17</v>
      </c>
      <c r="E23" s="61"/>
      <c r="F23" s="61">
        <f t="shared" si="0"/>
        <v>0</v>
      </c>
      <c r="G23" s="17"/>
      <c r="H23" s="18" t="s">
        <v>79</v>
      </c>
    </row>
    <row r="24" spans="1:14" x14ac:dyDescent="0.25">
      <c r="A24" s="27">
        <v>19</v>
      </c>
      <c r="B24" s="22" t="s">
        <v>114</v>
      </c>
      <c r="C24" s="57">
        <v>1</v>
      </c>
      <c r="D24" s="57" t="s">
        <v>17</v>
      </c>
      <c r="E24" s="61"/>
      <c r="F24" s="61">
        <f t="shared" si="0"/>
        <v>0</v>
      </c>
      <c r="G24" s="17"/>
      <c r="H24" s="21"/>
    </row>
    <row r="25" spans="1:14" ht="60.75" customHeight="1" x14ac:dyDescent="0.25">
      <c r="A25" s="27">
        <v>20</v>
      </c>
      <c r="B25" s="22" t="s">
        <v>89</v>
      </c>
      <c r="C25" s="4">
        <v>2</v>
      </c>
      <c r="D25" s="4" t="s">
        <v>17</v>
      </c>
      <c r="E25" s="61"/>
      <c r="F25" s="61">
        <f t="shared" si="0"/>
        <v>0</v>
      </c>
      <c r="G25" s="17"/>
      <c r="H25" s="18" t="s">
        <v>91</v>
      </c>
    </row>
    <row r="26" spans="1:14" ht="60.75" customHeight="1" x14ac:dyDescent="0.25">
      <c r="A26" s="27">
        <v>21</v>
      </c>
      <c r="B26" s="20" t="s">
        <v>22</v>
      </c>
      <c r="C26" s="4">
        <v>3</v>
      </c>
      <c r="D26" s="4" t="s">
        <v>17</v>
      </c>
      <c r="E26" s="61"/>
      <c r="F26" s="61">
        <f>E26*C26</f>
        <v>0</v>
      </c>
      <c r="G26" s="17"/>
      <c r="H26" s="18" t="s">
        <v>145</v>
      </c>
    </row>
    <row r="27" spans="1:14" ht="60" customHeight="1" x14ac:dyDescent="0.25">
      <c r="A27" s="27">
        <v>22</v>
      </c>
      <c r="B27" s="20" t="s">
        <v>25</v>
      </c>
      <c r="C27" s="4">
        <v>1</v>
      </c>
      <c r="D27" s="4" t="s">
        <v>17</v>
      </c>
      <c r="E27" s="61"/>
      <c r="F27" s="61">
        <f t="shared" si="0"/>
        <v>0</v>
      </c>
      <c r="G27" s="17"/>
      <c r="H27" s="18" t="s">
        <v>26</v>
      </c>
    </row>
    <row r="28" spans="1:14" ht="114" customHeight="1" x14ac:dyDescent="0.25">
      <c r="A28" s="27">
        <v>23</v>
      </c>
      <c r="B28" s="20" t="s">
        <v>28</v>
      </c>
      <c r="C28" s="4">
        <v>1</v>
      </c>
      <c r="D28" s="4" t="s">
        <v>17</v>
      </c>
      <c r="E28" s="61"/>
      <c r="F28" s="61">
        <f t="shared" si="0"/>
        <v>0</v>
      </c>
      <c r="G28" s="17"/>
      <c r="H28" s="18" t="s">
        <v>132</v>
      </c>
      <c r="I28" s="40"/>
      <c r="J28" s="40"/>
      <c r="K28" s="40"/>
      <c r="L28" s="40"/>
      <c r="M28" s="40"/>
      <c r="N28" s="40"/>
    </row>
    <row r="29" spans="1:14" ht="48.75" customHeight="1" x14ac:dyDescent="0.25">
      <c r="A29" s="27">
        <v>24</v>
      </c>
      <c r="B29" s="20" t="s">
        <v>53</v>
      </c>
      <c r="C29" s="4">
        <v>1</v>
      </c>
      <c r="D29" s="4" t="s">
        <v>17</v>
      </c>
      <c r="E29" s="61"/>
      <c r="F29" s="61">
        <f t="shared" si="0"/>
        <v>0</v>
      </c>
      <c r="G29" s="17"/>
      <c r="H29" s="18" t="s">
        <v>59</v>
      </c>
      <c r="I29" s="40"/>
      <c r="J29" s="40"/>
      <c r="K29" s="40"/>
      <c r="L29" s="40"/>
      <c r="M29" s="40"/>
      <c r="N29" s="40"/>
    </row>
    <row r="30" spans="1:14" ht="48" customHeight="1" x14ac:dyDescent="0.25">
      <c r="A30" s="27">
        <v>25</v>
      </c>
      <c r="B30" s="20" t="s">
        <v>58</v>
      </c>
      <c r="C30" s="4">
        <v>1</v>
      </c>
      <c r="D30" s="4" t="s">
        <v>17</v>
      </c>
      <c r="E30" s="61"/>
      <c r="F30" s="61">
        <f t="shared" si="0"/>
        <v>0</v>
      </c>
      <c r="G30" s="17"/>
      <c r="H30" s="18" t="s">
        <v>60</v>
      </c>
      <c r="I30" s="40"/>
      <c r="J30" s="40"/>
      <c r="K30" s="40"/>
      <c r="L30" s="40"/>
      <c r="M30" s="40"/>
      <c r="N30" s="40"/>
    </row>
    <row r="31" spans="1:14" ht="34.5" customHeight="1" x14ac:dyDescent="0.25">
      <c r="A31" s="27">
        <v>26</v>
      </c>
      <c r="B31" s="20" t="s">
        <v>84</v>
      </c>
      <c r="C31" s="4">
        <v>2</v>
      </c>
      <c r="D31" s="4" t="s">
        <v>17</v>
      </c>
      <c r="E31" s="61"/>
      <c r="F31" s="61">
        <f t="shared" si="0"/>
        <v>0</v>
      </c>
      <c r="G31" s="17"/>
      <c r="H31" s="18" t="s">
        <v>66</v>
      </c>
      <c r="I31" s="40"/>
      <c r="J31" s="40"/>
      <c r="K31" s="40"/>
      <c r="L31" s="40"/>
      <c r="M31" s="40"/>
      <c r="N31" s="40"/>
    </row>
    <row r="32" spans="1:14" ht="35.25" customHeight="1" x14ac:dyDescent="0.25">
      <c r="A32" s="27">
        <v>27</v>
      </c>
      <c r="B32" s="20" t="s">
        <v>44</v>
      </c>
      <c r="C32" s="4">
        <v>1</v>
      </c>
      <c r="D32" s="4" t="s">
        <v>17</v>
      </c>
      <c r="E32" s="61"/>
      <c r="F32" s="61">
        <f t="shared" si="0"/>
        <v>0</v>
      </c>
      <c r="G32" s="17"/>
      <c r="H32" s="18" t="s">
        <v>43</v>
      </c>
    </row>
    <row r="33" spans="1:8" ht="35.25" customHeight="1" x14ac:dyDescent="0.25">
      <c r="A33" s="27">
        <v>28</v>
      </c>
      <c r="B33" s="20" t="s">
        <v>93</v>
      </c>
      <c r="C33" s="4">
        <v>1</v>
      </c>
      <c r="D33" s="4" t="s">
        <v>17</v>
      </c>
      <c r="E33" s="61"/>
      <c r="F33" s="61">
        <f t="shared" si="0"/>
        <v>0</v>
      </c>
      <c r="G33" s="17"/>
      <c r="H33" s="18" t="s">
        <v>94</v>
      </c>
    </row>
    <row r="34" spans="1:8" ht="35.25" customHeight="1" x14ac:dyDescent="0.25">
      <c r="A34" s="27">
        <v>29</v>
      </c>
      <c r="B34" s="20" t="s">
        <v>95</v>
      </c>
      <c r="C34" s="4">
        <v>1</v>
      </c>
      <c r="D34" s="4" t="s">
        <v>17</v>
      </c>
      <c r="E34" s="61"/>
      <c r="F34" s="61">
        <f t="shared" si="0"/>
        <v>0</v>
      </c>
      <c r="G34" s="17"/>
      <c r="H34" s="18" t="s">
        <v>142</v>
      </c>
    </row>
    <row r="35" spans="1:8" ht="35.25" customHeight="1" x14ac:dyDescent="0.25">
      <c r="A35" s="27">
        <v>30</v>
      </c>
      <c r="B35" s="20" t="s">
        <v>96</v>
      </c>
      <c r="C35" s="4">
        <v>1</v>
      </c>
      <c r="D35" s="4" t="s">
        <v>17</v>
      </c>
      <c r="E35" s="61"/>
      <c r="F35" s="61">
        <f t="shared" si="0"/>
        <v>0</v>
      </c>
      <c r="G35" s="17"/>
      <c r="H35" s="18" t="s">
        <v>97</v>
      </c>
    </row>
    <row r="36" spans="1:8" ht="46.5" customHeight="1" x14ac:dyDescent="0.25">
      <c r="A36" s="27">
        <v>31</v>
      </c>
      <c r="B36" s="20" t="s">
        <v>130</v>
      </c>
      <c r="C36" s="4">
        <v>1</v>
      </c>
      <c r="D36" s="4" t="s">
        <v>17</v>
      </c>
      <c r="E36" s="61"/>
      <c r="F36" s="61">
        <f t="shared" si="0"/>
        <v>0</v>
      </c>
      <c r="G36" s="17"/>
      <c r="H36" s="18" t="s">
        <v>73</v>
      </c>
    </row>
    <row r="37" spans="1:8" ht="39" customHeight="1" x14ac:dyDescent="0.25">
      <c r="A37" s="27">
        <v>32</v>
      </c>
      <c r="B37" s="20" t="s">
        <v>83</v>
      </c>
      <c r="C37" s="4">
        <v>3</v>
      </c>
      <c r="D37" s="4" t="s">
        <v>17</v>
      </c>
      <c r="E37" s="61"/>
      <c r="F37" s="61">
        <f t="shared" si="0"/>
        <v>0</v>
      </c>
      <c r="G37" s="17"/>
      <c r="H37" s="18" t="s">
        <v>115</v>
      </c>
    </row>
    <row r="38" spans="1:8" ht="52.5" customHeight="1" x14ac:dyDescent="0.25">
      <c r="A38" s="27">
        <v>35</v>
      </c>
      <c r="B38" s="22" t="s">
        <v>149</v>
      </c>
      <c r="C38" s="57">
        <v>120</v>
      </c>
      <c r="D38" s="4" t="s">
        <v>32</v>
      </c>
      <c r="E38" s="61"/>
      <c r="F38" s="61">
        <f t="shared" si="0"/>
        <v>0</v>
      </c>
      <c r="G38" s="17"/>
      <c r="H38" s="18" t="s">
        <v>150</v>
      </c>
    </row>
    <row r="39" spans="1:8" ht="33" customHeight="1" x14ac:dyDescent="0.25">
      <c r="A39" s="27">
        <v>36</v>
      </c>
      <c r="B39" s="22" t="s">
        <v>116</v>
      </c>
      <c r="C39" s="4">
        <v>3</v>
      </c>
      <c r="D39" s="4" t="s">
        <v>17</v>
      </c>
      <c r="E39" s="61"/>
      <c r="F39" s="61">
        <f t="shared" si="0"/>
        <v>0</v>
      </c>
      <c r="G39" s="17"/>
      <c r="H39" s="18" t="s">
        <v>148</v>
      </c>
    </row>
    <row r="40" spans="1:8" ht="57.75" customHeight="1" x14ac:dyDescent="0.25">
      <c r="A40" s="58">
        <v>37</v>
      </c>
      <c r="B40" s="22" t="s">
        <v>133</v>
      </c>
      <c r="C40" s="57">
        <v>1</v>
      </c>
      <c r="D40" s="57" t="s">
        <v>32</v>
      </c>
      <c r="E40" s="61"/>
      <c r="F40" s="61">
        <f t="shared" si="0"/>
        <v>0</v>
      </c>
      <c r="G40" s="17"/>
      <c r="H40" s="18" t="s">
        <v>140</v>
      </c>
    </row>
    <row r="41" spans="1:8" ht="46.5" customHeight="1" x14ac:dyDescent="0.25">
      <c r="A41" s="27">
        <v>38</v>
      </c>
      <c r="B41" s="20" t="s">
        <v>67</v>
      </c>
      <c r="C41" s="4">
        <v>1</v>
      </c>
      <c r="D41" s="4" t="s">
        <v>17</v>
      </c>
      <c r="E41" s="61"/>
      <c r="F41" s="61">
        <f t="shared" si="0"/>
        <v>0</v>
      </c>
      <c r="G41" s="17"/>
      <c r="H41" s="18" t="s">
        <v>117</v>
      </c>
    </row>
    <row r="42" spans="1:8" ht="39.75" customHeight="1" x14ac:dyDescent="0.25">
      <c r="A42" s="27">
        <v>39</v>
      </c>
      <c r="B42" s="20" t="s">
        <v>68</v>
      </c>
      <c r="C42" s="4">
        <v>1</v>
      </c>
      <c r="D42" s="4" t="s">
        <v>17</v>
      </c>
      <c r="E42" s="61"/>
      <c r="F42" s="61">
        <f t="shared" si="0"/>
        <v>0</v>
      </c>
      <c r="G42" s="17"/>
      <c r="H42" s="18" t="s">
        <v>69</v>
      </c>
    </row>
    <row r="43" spans="1:8" ht="24.75" customHeight="1" x14ac:dyDescent="0.25">
      <c r="A43" s="27">
        <v>40</v>
      </c>
      <c r="B43" s="20" t="s">
        <v>70</v>
      </c>
      <c r="C43" s="4">
        <v>1</v>
      </c>
      <c r="D43" s="4" t="s">
        <v>17</v>
      </c>
      <c r="E43" s="61"/>
      <c r="F43" s="61">
        <f t="shared" si="0"/>
        <v>0</v>
      </c>
      <c r="G43" s="17"/>
      <c r="H43" s="18" t="s">
        <v>71</v>
      </c>
    </row>
    <row r="44" spans="1:8" ht="48" customHeight="1" x14ac:dyDescent="0.25">
      <c r="A44" s="27">
        <v>41</v>
      </c>
      <c r="B44" s="20" t="s">
        <v>24</v>
      </c>
      <c r="C44" s="4">
        <v>1</v>
      </c>
      <c r="D44" s="4" t="s">
        <v>17</v>
      </c>
      <c r="E44" s="61"/>
      <c r="F44" s="61">
        <f t="shared" si="0"/>
        <v>0</v>
      </c>
      <c r="G44" s="17"/>
      <c r="H44" s="18" t="s">
        <v>55</v>
      </c>
    </row>
    <row r="45" spans="1:8" ht="67.5" customHeight="1" x14ac:dyDescent="0.25">
      <c r="A45" s="27">
        <v>42</v>
      </c>
      <c r="B45" s="20" t="s">
        <v>61</v>
      </c>
      <c r="C45" s="4">
        <v>1</v>
      </c>
      <c r="D45" s="4" t="s">
        <v>17</v>
      </c>
      <c r="E45" s="61"/>
      <c r="F45" s="61">
        <f t="shared" si="0"/>
        <v>0</v>
      </c>
      <c r="G45" s="17"/>
      <c r="H45" s="18" t="s">
        <v>62</v>
      </c>
    </row>
    <row r="46" spans="1:8" ht="67.5" customHeight="1" x14ac:dyDescent="0.25">
      <c r="A46" s="27">
        <v>43</v>
      </c>
      <c r="B46" s="20" t="s">
        <v>86</v>
      </c>
      <c r="C46" s="4">
        <v>2</v>
      </c>
      <c r="D46" s="4" t="s">
        <v>17</v>
      </c>
      <c r="E46" s="61"/>
      <c r="F46" s="61">
        <f t="shared" si="0"/>
        <v>0</v>
      </c>
      <c r="G46" s="17"/>
      <c r="H46" s="18" t="s">
        <v>87</v>
      </c>
    </row>
    <row r="47" spans="1:8" ht="67.5" customHeight="1" x14ac:dyDescent="0.25">
      <c r="A47" s="27">
        <v>44</v>
      </c>
      <c r="B47" s="20" t="s">
        <v>139</v>
      </c>
      <c r="C47" s="4">
        <v>2</v>
      </c>
      <c r="D47" s="4" t="s">
        <v>17</v>
      </c>
      <c r="E47" s="61"/>
      <c r="F47" s="61">
        <f t="shared" si="0"/>
        <v>0</v>
      </c>
      <c r="G47" s="17"/>
      <c r="H47" s="18" t="s">
        <v>138</v>
      </c>
    </row>
    <row r="48" spans="1:8" x14ac:dyDescent="0.25">
      <c r="A48" s="27">
        <v>45</v>
      </c>
      <c r="B48" s="22" t="s">
        <v>30</v>
      </c>
      <c r="C48" s="4">
        <v>1</v>
      </c>
      <c r="D48" s="4" t="s">
        <v>32</v>
      </c>
      <c r="E48" s="61"/>
      <c r="F48" s="61">
        <f t="shared" si="0"/>
        <v>0</v>
      </c>
      <c r="G48" s="17"/>
      <c r="H48" s="18"/>
    </row>
    <row r="49" spans="1:8" x14ac:dyDescent="0.25">
      <c r="A49" s="27">
        <v>46</v>
      </c>
      <c r="B49" s="42" t="s">
        <v>31</v>
      </c>
      <c r="C49" s="43">
        <v>1</v>
      </c>
      <c r="D49" s="43" t="s">
        <v>32</v>
      </c>
      <c r="E49" s="44"/>
      <c r="F49" s="62">
        <f>SUM(F8:F48)*0.15</f>
        <v>0</v>
      </c>
      <c r="G49" s="44"/>
      <c r="H49" s="45" t="s">
        <v>153</v>
      </c>
    </row>
    <row r="50" spans="1:8" ht="15.75" thickBot="1" x14ac:dyDescent="0.3">
      <c r="A50" s="46"/>
      <c r="B50" s="48" t="s">
        <v>36</v>
      </c>
      <c r="C50" s="29"/>
      <c r="D50" s="29"/>
      <c r="E50" s="30"/>
      <c r="F50" s="63">
        <f>SUM(F8:F49)</f>
        <v>0</v>
      </c>
      <c r="G50" s="47"/>
      <c r="H50" s="31"/>
    </row>
    <row r="51" spans="1:8" x14ac:dyDescent="0.25">
      <c r="A51" s="28"/>
    </row>
    <row r="52" spans="1:8" x14ac:dyDescent="0.25">
      <c r="A52" s="28"/>
    </row>
    <row r="53" spans="1:8" x14ac:dyDescent="0.25">
      <c r="A53" s="28"/>
    </row>
    <row r="54" spans="1:8" x14ac:dyDescent="0.25">
      <c r="A54" s="28"/>
    </row>
    <row r="55" spans="1:8" x14ac:dyDescent="0.25">
      <c r="A55" s="28"/>
    </row>
    <row r="56" spans="1:8" x14ac:dyDescent="0.25">
      <c r="A56" s="28"/>
    </row>
    <row r="57" spans="1:8" x14ac:dyDescent="0.25">
      <c r="A57" s="28"/>
    </row>
    <row r="58" spans="1:8" x14ac:dyDescent="0.25">
      <c r="A58" s="28"/>
    </row>
  </sheetData>
  <mergeCells count="2">
    <mergeCell ref="C3:H3"/>
    <mergeCell ref="C4:H4"/>
  </mergeCells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view="pageBreakPreview" zoomScaleNormal="85" zoomScaleSheetLayoutView="100" workbookViewId="0">
      <pane ySplit="6" topLeftCell="A19" activePane="bottomLeft" state="frozen"/>
      <selection activeCell="D9" sqref="D7:D9"/>
      <selection pane="bottomLeft" activeCell="E12" sqref="E12"/>
    </sheetView>
  </sheetViews>
  <sheetFormatPr defaultRowHeight="15" x14ac:dyDescent="0.25"/>
  <cols>
    <col min="1" max="1" width="14" customWidth="1"/>
    <col min="2" max="2" width="49.7109375" customWidth="1"/>
    <col min="3" max="3" width="7" customWidth="1"/>
    <col min="5" max="5" width="15.42578125" bestFit="1" customWidth="1"/>
    <col min="6" max="6" width="15.28515625" bestFit="1" customWidth="1"/>
    <col min="7" max="7" width="15.28515625" customWidth="1"/>
    <col min="8" max="8" width="56.85546875" customWidth="1"/>
  </cols>
  <sheetData>
    <row r="1" spans="1:8" x14ac:dyDescent="0.25">
      <c r="A1" s="5" t="s">
        <v>0</v>
      </c>
      <c r="B1" s="6"/>
      <c r="C1" s="7" t="s">
        <v>13</v>
      </c>
      <c r="D1" s="7"/>
      <c r="E1" s="7"/>
      <c r="F1" s="7"/>
      <c r="G1" s="59"/>
      <c r="H1" s="8"/>
    </row>
    <row r="2" spans="1:8" x14ac:dyDescent="0.25">
      <c r="A2" s="9" t="s">
        <v>1</v>
      </c>
      <c r="B2" s="10"/>
      <c r="C2" s="11" t="s">
        <v>14</v>
      </c>
      <c r="D2" s="11"/>
      <c r="E2" s="11"/>
      <c r="F2" s="11"/>
      <c r="G2" s="60"/>
      <c r="H2" s="12"/>
    </row>
    <row r="3" spans="1:8" x14ac:dyDescent="0.25">
      <c r="A3" s="9" t="s">
        <v>2</v>
      </c>
      <c r="B3" s="10"/>
      <c r="C3" s="69" t="s">
        <v>8</v>
      </c>
      <c r="D3" s="69"/>
      <c r="E3" s="69"/>
      <c r="F3" s="69"/>
      <c r="G3" s="73"/>
      <c r="H3" s="70"/>
    </row>
    <row r="4" spans="1:8" ht="15.75" thickBot="1" x14ac:dyDescent="0.3">
      <c r="A4" s="13" t="s">
        <v>3</v>
      </c>
      <c r="B4" s="14"/>
      <c r="C4" s="71" t="s">
        <v>6</v>
      </c>
      <c r="D4" s="71"/>
      <c r="E4" s="71"/>
      <c r="F4" s="71"/>
      <c r="G4" s="74"/>
      <c r="H4" s="72"/>
    </row>
    <row r="5" spans="1:8" ht="15.75" thickBot="1" x14ac:dyDescent="0.3">
      <c r="A5" s="1"/>
      <c r="B5" s="2"/>
      <c r="C5" s="2"/>
      <c r="D5" s="2"/>
      <c r="E5" s="3"/>
      <c r="F5" s="2"/>
      <c r="G5" s="2"/>
      <c r="H5" s="2"/>
    </row>
    <row r="6" spans="1:8" ht="32.25" thickTop="1" x14ac:dyDescent="0.25">
      <c r="A6" s="25" t="s">
        <v>7</v>
      </c>
      <c r="B6" s="15" t="s">
        <v>9</v>
      </c>
      <c r="C6" s="16" t="s">
        <v>4</v>
      </c>
      <c r="D6" s="16" t="s">
        <v>5</v>
      </c>
      <c r="E6" s="16" t="s">
        <v>10</v>
      </c>
      <c r="F6" s="16" t="s">
        <v>11</v>
      </c>
      <c r="G6" s="16" t="s">
        <v>151</v>
      </c>
      <c r="H6" s="15" t="s">
        <v>12</v>
      </c>
    </row>
    <row r="7" spans="1:8" x14ac:dyDescent="0.25">
      <c r="A7" s="26"/>
      <c r="B7" s="41" t="s">
        <v>88</v>
      </c>
      <c r="C7" s="24"/>
      <c r="D7" s="24"/>
      <c r="E7" s="24"/>
      <c r="F7" s="24"/>
      <c r="G7" s="24"/>
      <c r="H7" s="23"/>
    </row>
    <row r="8" spans="1:8" ht="32.25" customHeight="1" x14ac:dyDescent="0.25">
      <c r="A8" s="27">
        <v>1</v>
      </c>
      <c r="B8" s="20" t="s">
        <v>118</v>
      </c>
      <c r="C8" s="4">
        <v>1</v>
      </c>
      <c r="D8" s="4" t="s">
        <v>17</v>
      </c>
      <c r="E8" s="68"/>
      <c r="F8" s="61">
        <f>E8*C8</f>
        <v>0</v>
      </c>
      <c r="G8" s="17"/>
      <c r="H8" s="18" t="s">
        <v>119</v>
      </c>
    </row>
    <row r="9" spans="1:8" ht="19.5" customHeight="1" x14ac:dyDescent="0.25">
      <c r="A9" s="27">
        <v>2</v>
      </c>
      <c r="B9" s="19" t="s">
        <v>35</v>
      </c>
      <c r="C9" s="4">
        <v>1</v>
      </c>
      <c r="D9" s="4" t="s">
        <v>17</v>
      </c>
      <c r="E9" s="68"/>
      <c r="F9" s="61">
        <f t="shared" ref="F9:F25" si="0">E9*C9</f>
        <v>0</v>
      </c>
      <c r="G9" s="17"/>
      <c r="H9" s="18" t="s">
        <v>82</v>
      </c>
    </row>
    <row r="10" spans="1:8" ht="38.25" x14ac:dyDescent="0.25">
      <c r="A10" s="27">
        <v>3</v>
      </c>
      <c r="B10" s="20" t="s">
        <v>75</v>
      </c>
      <c r="C10" s="4">
        <v>1</v>
      </c>
      <c r="D10" s="4" t="s">
        <v>17</v>
      </c>
      <c r="E10" s="68"/>
      <c r="F10" s="61">
        <f t="shared" si="0"/>
        <v>0</v>
      </c>
      <c r="G10" s="17"/>
      <c r="H10" s="18" t="s">
        <v>76</v>
      </c>
    </row>
    <row r="11" spans="1:8" x14ac:dyDescent="0.25">
      <c r="A11" s="27">
        <v>4</v>
      </c>
      <c r="B11" s="20" t="s">
        <v>42</v>
      </c>
      <c r="C11" s="4">
        <v>1</v>
      </c>
      <c r="D11" s="4" t="s">
        <v>17</v>
      </c>
      <c r="E11" s="68"/>
      <c r="F11" s="61">
        <f t="shared" si="0"/>
        <v>0</v>
      </c>
      <c r="G11" s="17"/>
      <c r="H11" s="18"/>
    </row>
    <row r="12" spans="1:8" ht="35.25" customHeight="1" x14ac:dyDescent="0.25">
      <c r="A12" s="27">
        <v>5</v>
      </c>
      <c r="B12" s="22" t="s">
        <v>77</v>
      </c>
      <c r="C12" s="4">
        <v>2</v>
      </c>
      <c r="D12" s="4" t="s">
        <v>17</v>
      </c>
      <c r="E12" s="68"/>
      <c r="F12" s="61">
        <f t="shared" si="0"/>
        <v>0</v>
      </c>
      <c r="G12" s="17"/>
      <c r="H12" s="18" t="s">
        <v>120</v>
      </c>
    </row>
    <row r="13" spans="1:8" ht="57.75" customHeight="1" x14ac:dyDescent="0.25">
      <c r="A13" s="27">
        <v>6</v>
      </c>
      <c r="B13" s="20" t="s">
        <v>25</v>
      </c>
      <c r="C13" s="4">
        <v>1</v>
      </c>
      <c r="D13" s="4" t="s">
        <v>17</v>
      </c>
      <c r="E13" s="68"/>
      <c r="F13" s="61">
        <f t="shared" si="0"/>
        <v>0</v>
      </c>
      <c r="G13" s="17"/>
      <c r="H13" s="18" t="s">
        <v>26</v>
      </c>
    </row>
    <row r="14" spans="1:8" ht="57.75" customHeight="1" x14ac:dyDescent="0.25">
      <c r="A14" s="27">
        <v>7</v>
      </c>
      <c r="B14" s="20" t="s">
        <v>74</v>
      </c>
      <c r="C14" s="4">
        <v>1</v>
      </c>
      <c r="D14" s="4" t="s">
        <v>17</v>
      </c>
      <c r="E14" s="68"/>
      <c r="F14" s="61">
        <f t="shared" si="0"/>
        <v>0</v>
      </c>
      <c r="G14" s="17"/>
      <c r="H14" s="18" t="s">
        <v>141</v>
      </c>
    </row>
    <row r="15" spans="1:8" ht="26.25" customHeight="1" x14ac:dyDescent="0.25">
      <c r="A15" s="27">
        <v>8</v>
      </c>
      <c r="B15" s="20" t="s">
        <v>121</v>
      </c>
      <c r="C15" s="4">
        <v>1</v>
      </c>
      <c r="D15" s="4" t="s">
        <v>17</v>
      </c>
      <c r="E15" s="68"/>
      <c r="F15" s="61">
        <f t="shared" si="0"/>
        <v>0</v>
      </c>
      <c r="G15" s="17"/>
      <c r="H15" s="18" t="s">
        <v>122</v>
      </c>
    </row>
    <row r="16" spans="1:8" ht="26.25" customHeight="1" x14ac:dyDescent="0.25">
      <c r="A16" s="27">
        <v>9</v>
      </c>
      <c r="B16" s="20" t="s">
        <v>124</v>
      </c>
      <c r="C16" s="4">
        <v>2</v>
      </c>
      <c r="D16" s="4" t="s">
        <v>17</v>
      </c>
      <c r="E16" s="68"/>
      <c r="F16" s="61">
        <f t="shared" si="0"/>
        <v>0</v>
      </c>
      <c r="G16" s="17"/>
      <c r="H16" s="18" t="s">
        <v>126</v>
      </c>
    </row>
    <row r="17" spans="1:8" ht="38.25" customHeight="1" x14ac:dyDescent="0.25">
      <c r="A17" s="27">
        <v>10</v>
      </c>
      <c r="B17" s="20" t="s">
        <v>125</v>
      </c>
      <c r="C17" s="4">
        <v>1</v>
      </c>
      <c r="D17" s="4" t="s">
        <v>17</v>
      </c>
      <c r="E17" s="68"/>
      <c r="F17" s="61">
        <f t="shared" si="0"/>
        <v>0</v>
      </c>
      <c r="G17" s="17"/>
      <c r="H17" s="18" t="s">
        <v>123</v>
      </c>
    </row>
    <row r="18" spans="1:8" ht="102.75" customHeight="1" x14ac:dyDescent="0.25">
      <c r="A18" s="27">
        <v>11</v>
      </c>
      <c r="B18" s="22" t="s">
        <v>63</v>
      </c>
      <c r="C18" s="4">
        <v>1</v>
      </c>
      <c r="D18" s="4" t="s">
        <v>17</v>
      </c>
      <c r="E18" s="68"/>
      <c r="F18" s="61">
        <f t="shared" si="0"/>
        <v>0</v>
      </c>
      <c r="G18" s="17"/>
      <c r="H18" s="21" t="s">
        <v>64</v>
      </c>
    </row>
    <row r="19" spans="1:8" ht="56.25" customHeight="1" x14ac:dyDescent="0.25">
      <c r="A19" s="27">
        <v>12</v>
      </c>
      <c r="B19" s="20" t="s">
        <v>65</v>
      </c>
      <c r="C19" s="4">
        <v>1</v>
      </c>
      <c r="D19" s="4" t="s">
        <v>17</v>
      </c>
      <c r="E19" s="68"/>
      <c r="F19" s="61">
        <f t="shared" si="0"/>
        <v>0</v>
      </c>
      <c r="G19" s="17"/>
      <c r="H19" s="18" t="s">
        <v>85</v>
      </c>
    </row>
    <row r="20" spans="1:8" ht="31.5" customHeight="1" x14ac:dyDescent="0.25">
      <c r="A20" s="27">
        <v>13</v>
      </c>
      <c r="B20" s="20" t="s">
        <v>84</v>
      </c>
      <c r="C20" s="4">
        <v>1</v>
      </c>
      <c r="D20" s="4" t="s">
        <v>17</v>
      </c>
      <c r="E20" s="68"/>
      <c r="F20" s="61">
        <f t="shared" si="0"/>
        <v>0</v>
      </c>
      <c r="G20" s="17"/>
      <c r="H20" s="18" t="s">
        <v>66</v>
      </c>
    </row>
    <row r="21" spans="1:8" ht="30" customHeight="1" x14ac:dyDescent="0.25">
      <c r="A21" s="27">
        <v>14</v>
      </c>
      <c r="B21" s="20" t="s">
        <v>44</v>
      </c>
      <c r="C21" s="4">
        <v>1</v>
      </c>
      <c r="D21" s="4" t="s">
        <v>17</v>
      </c>
      <c r="E21" s="68"/>
      <c r="F21" s="61">
        <f t="shared" si="0"/>
        <v>0</v>
      </c>
      <c r="G21" s="17"/>
      <c r="H21" s="18" t="s">
        <v>43</v>
      </c>
    </row>
    <row r="22" spans="1:8" ht="34.5" customHeight="1" x14ac:dyDescent="0.25">
      <c r="A22" s="27">
        <v>15</v>
      </c>
      <c r="B22" s="20" t="s">
        <v>46</v>
      </c>
      <c r="C22" s="4">
        <v>4</v>
      </c>
      <c r="D22" s="4" t="s">
        <v>17</v>
      </c>
      <c r="E22" s="68"/>
      <c r="F22" s="61">
        <f t="shared" si="0"/>
        <v>0</v>
      </c>
      <c r="G22" s="17"/>
      <c r="H22" s="18" t="s">
        <v>45</v>
      </c>
    </row>
    <row r="23" spans="1:8" ht="51" x14ac:dyDescent="0.25">
      <c r="A23" s="27">
        <v>16</v>
      </c>
      <c r="B23" s="20" t="s">
        <v>72</v>
      </c>
      <c r="C23" s="4">
        <v>1</v>
      </c>
      <c r="D23" s="4" t="s">
        <v>17</v>
      </c>
      <c r="E23" s="68"/>
      <c r="F23" s="61">
        <f t="shared" si="0"/>
        <v>0</v>
      </c>
      <c r="G23" s="17"/>
      <c r="H23" s="18" t="s">
        <v>73</v>
      </c>
    </row>
    <row r="24" spans="1:8" ht="25.5" x14ac:dyDescent="0.25">
      <c r="A24" s="27">
        <v>17</v>
      </c>
      <c r="B24" s="20" t="s">
        <v>137</v>
      </c>
      <c r="C24" s="4">
        <v>1</v>
      </c>
      <c r="D24" s="4" t="s">
        <v>17</v>
      </c>
      <c r="E24" s="68"/>
      <c r="F24" s="61">
        <f t="shared" si="0"/>
        <v>0</v>
      </c>
      <c r="G24" s="17"/>
      <c r="H24" s="18" t="s">
        <v>138</v>
      </c>
    </row>
    <row r="25" spans="1:8" x14ac:dyDescent="0.25">
      <c r="A25" s="27">
        <v>18</v>
      </c>
      <c r="B25" s="22" t="s">
        <v>30</v>
      </c>
      <c r="C25" s="4">
        <v>1</v>
      </c>
      <c r="D25" s="4" t="s">
        <v>32</v>
      </c>
      <c r="E25" s="68"/>
      <c r="F25" s="61">
        <f t="shared" si="0"/>
        <v>0</v>
      </c>
      <c r="G25" s="17"/>
      <c r="H25" s="18"/>
    </row>
    <row r="26" spans="1:8" x14ac:dyDescent="0.25">
      <c r="A26" s="27">
        <v>19</v>
      </c>
      <c r="B26" s="42" t="s">
        <v>31</v>
      </c>
      <c r="C26" s="43">
        <v>1</v>
      </c>
      <c r="D26" s="43" t="s">
        <v>32</v>
      </c>
      <c r="E26" s="44"/>
      <c r="F26" s="62">
        <f>SUM(F8:F25)*0.15</f>
        <v>0</v>
      </c>
      <c r="G26" s="44"/>
      <c r="H26" s="45" t="s">
        <v>153</v>
      </c>
    </row>
    <row r="27" spans="1:8" ht="15.75" thickBot="1" x14ac:dyDescent="0.3">
      <c r="A27" s="46"/>
      <c r="B27" s="48" t="s">
        <v>152</v>
      </c>
      <c r="C27" s="29"/>
      <c r="D27" s="29"/>
      <c r="E27" s="30"/>
      <c r="F27" s="63">
        <f>SUM(F8:F26)</f>
        <v>0</v>
      </c>
      <c r="G27" s="47"/>
      <c r="H27" s="31"/>
    </row>
    <row r="28" spans="1:8" x14ac:dyDescent="0.25">
      <c r="A28" s="28"/>
    </row>
    <row r="29" spans="1:8" x14ac:dyDescent="0.25">
      <c r="A29" s="28"/>
    </row>
  </sheetData>
  <mergeCells count="2">
    <mergeCell ref="C3:H3"/>
    <mergeCell ref="C4:H4"/>
  </mergeCells>
  <pageMargins left="0.23622047244094491" right="0.23622047244094491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REKAPITULACE</vt:lpstr>
      <vt:lpstr>M.č. 302</vt:lpstr>
      <vt:lpstr>M.č. 303</vt:lpstr>
      <vt:lpstr>M.č. 305</vt:lpstr>
      <vt:lpstr>'M.č. 302'!Oblast_tisku</vt:lpstr>
      <vt:lpstr>'M.č. 303'!Oblast_tisku</vt:lpstr>
      <vt:lpstr>'M.č. 305'!Oblast_tisku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Chýle Roman</dc:creator>
  <cp:lastModifiedBy>Kozelsky</cp:lastModifiedBy>
  <cp:lastPrinted>2018-04-24T09:09:42Z</cp:lastPrinted>
  <dcterms:created xsi:type="dcterms:W3CDTF">2013-07-18T13:10:46Z</dcterms:created>
  <dcterms:modified xsi:type="dcterms:W3CDTF">2018-06-22T09:01:52Z</dcterms:modified>
</cp:coreProperties>
</file>